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9440" windowHeight="7815"/>
  </bookViews>
  <sheets>
    <sheet name="2021" sheetId="1" r:id="rId1"/>
  </sheets>
  <calcPr calcId="145621"/>
</workbook>
</file>

<file path=xl/calcChain.xml><?xml version="1.0" encoding="utf-8"?>
<calcChain xmlns="http://schemas.openxmlformats.org/spreadsheetml/2006/main">
  <c r="D6" i="1" l="1"/>
  <c r="D7" i="1"/>
  <c r="D8" i="1"/>
  <c r="E20" i="1"/>
  <c r="D25" i="1"/>
  <c r="E25" i="1"/>
  <c r="C25" i="1"/>
  <c r="D32" i="1"/>
  <c r="D31" i="1"/>
  <c r="D30" i="1"/>
  <c r="D29" i="1"/>
  <c r="D28" i="1"/>
  <c r="D27" i="1"/>
  <c r="D24" i="1"/>
  <c r="D23" i="1"/>
  <c r="D22" i="1"/>
  <c r="D21" i="1"/>
  <c r="D18" i="1"/>
  <c r="D17" i="1"/>
  <c r="D16" i="1"/>
  <c r="D15" i="1"/>
  <c r="D12" i="1"/>
  <c r="D13" i="1"/>
  <c r="D10" i="1"/>
  <c r="E26" i="1"/>
  <c r="E14" i="1"/>
  <c r="E11" i="1"/>
  <c r="E9" i="1"/>
  <c r="E8" i="1" l="1"/>
  <c r="E7" i="1" s="1"/>
  <c r="E6" i="1" s="1"/>
  <c r="C9" i="1" l="1"/>
  <c r="D9" i="1" s="1"/>
  <c r="C11" i="1"/>
  <c r="D11" i="1" s="1"/>
  <c r="C14" i="1"/>
  <c r="D14" i="1" s="1"/>
  <c r="C20" i="1"/>
  <c r="D20" i="1" s="1"/>
  <c r="C26" i="1"/>
  <c r="D26" i="1" l="1"/>
  <c r="C8" i="1"/>
  <c r="C7" i="1" s="1"/>
  <c r="C6" i="1" l="1"/>
</calcChain>
</file>

<file path=xl/sharedStrings.xml><?xml version="1.0" encoding="utf-8"?>
<sst xmlns="http://schemas.openxmlformats.org/spreadsheetml/2006/main" count="65" uniqueCount="65">
  <si>
    <t>Наименование источника доходов</t>
  </si>
  <si>
    <t>ДОХОДЫ ВСЕГО</t>
  </si>
  <si>
    <t>БЕЗВОЗМЕЗДНЫЕ ПОСТУПЛЕНИЯ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</si>
  <si>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</si>
  <si>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</si>
  <si>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</si>
  <si>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</si>
  <si>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</si>
  <si>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</si>
  <si>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</si>
  <si>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</si>
  <si>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000 1 11 00000 00 0000 000</t>
  </si>
  <si>
    <t>000 2 00 00000 00 0000 000</t>
  </si>
  <si>
    <t>000 1 05 00000 00 0000 000</t>
  </si>
  <si>
    <t>000 1 05 01000 00 0000 110</t>
  </si>
  <si>
    <t>000 1 05 03000 00 0000 110</t>
  </si>
  <si>
    <t>000 1 06 06000 00 0000 110</t>
  </si>
  <si>
    <t>000 1 06 00000 00 0000 110</t>
  </si>
  <si>
    <t>000 1 06 01000 00 0000 110</t>
  </si>
  <si>
    <t xml:space="preserve"> 2021 год</t>
  </si>
  <si>
    <t>000 1 14 00000 00 0000 000</t>
  </si>
  <si>
    <t>000 1 16 00000 00 0000 000</t>
  </si>
  <si>
    <t xml:space="preserve"> ПОСТУПЛЕНИЯ ДОХОДОВ БЮДЖЕТА СЕЛЬСКОГО ПОСЕЛЕНИЯ "ПОСЕЛОК ДЕТЧИНО" ПО КОДАМ КЛАССИФИКАЦИИ ДОХОДОВ БЮДЖЕТОВ БЮДЖЕТНОЙ СИСТЕМЫ РОССИЙСКОЙ ФЕДЕРАЦИИ НА 2021 ГОД </t>
  </si>
  <si>
    <t>Земельный налог с организаций</t>
  </si>
  <si>
    <t>Земельный налог с физических лиц</t>
  </si>
  <si>
    <t>1. Налог на доходы физических лиц</t>
  </si>
  <si>
    <t>1. Единый налог, взимаемый в связи с применением упрощенной системы налогообложения</t>
  </si>
  <si>
    <t>2. Единый сельскохозяйственный налог</t>
  </si>
  <si>
    <t>1. Налог на имущество физических лиц</t>
  </si>
  <si>
    <t>2. Земельный налог, в том числе</t>
  </si>
  <si>
    <t>I. Налоги на прибыль, доходы, всего, в том числе</t>
  </si>
  <si>
    <t>II. Налоги на совокупный доход всего, в том числе</t>
  </si>
  <si>
    <t>III. Налоги на имущество, в том числе</t>
  </si>
  <si>
    <t>IV. Государственная пошлина</t>
  </si>
  <si>
    <t>000 1 08 00000 00 0000 110</t>
  </si>
  <si>
    <r>
      <rPr>
        <b/>
        <sz val="14"/>
        <color theme="1"/>
        <rFont val="Times New Roman"/>
        <family val="1"/>
        <charset val="204"/>
      </rPr>
      <t>V.</t>
    </r>
    <r>
      <rPr>
        <sz val="14"/>
        <color theme="1"/>
        <rFont val="Times New Roman"/>
        <family val="1"/>
        <charset val="204"/>
      </rPr>
      <t xml:space="preserve"> Доходы от использования имущества, находящегося в государственной и муниципальной собственности</t>
    </r>
  </si>
  <si>
    <r>
      <rPr>
        <b/>
        <sz val="14"/>
        <color theme="1"/>
        <rFont val="Times New Roman"/>
        <family val="1"/>
        <charset val="204"/>
      </rPr>
      <t>VI.</t>
    </r>
    <r>
      <rPr>
        <sz val="14"/>
        <color theme="1"/>
        <rFont val="Times New Roman"/>
        <family val="1"/>
        <charset val="204"/>
      </rPr>
      <t xml:space="preserve"> Доходы от продажи материальных и нематериальных активов</t>
    </r>
  </si>
  <si>
    <r>
      <rPr>
        <b/>
        <sz val="14"/>
        <color theme="1"/>
        <rFont val="Times New Roman"/>
        <family val="1"/>
        <charset val="204"/>
      </rPr>
      <t>VII.</t>
    </r>
    <r>
      <rPr>
        <sz val="14"/>
        <color theme="1"/>
        <rFont val="Times New Roman"/>
        <family val="1"/>
        <charset val="204"/>
      </rPr>
      <t xml:space="preserve"> Штрафные санкции, возмещение ущерба</t>
    </r>
  </si>
  <si>
    <t>Безвозмездные поступления от других бюджетов бюджетной системы</t>
  </si>
  <si>
    <t>Дотации от других бюджетов бюджетной системы Российской Федерации</t>
  </si>
  <si>
    <t>Субсидии от других бюджетов бюджетной системы Российской Федерации</t>
  </si>
  <si>
    <t>Субвенции от других бюджетов бюджетной системы Российской Федерации</t>
  </si>
  <si>
    <t>Иные межбюджетные трансферты</t>
  </si>
  <si>
    <t>Доходы бюджетов бюджетной системы от возврата субвенций, субсидий прошлых лет</t>
  </si>
  <si>
    <t>Возврат остатков субсидий и субвенций прошлых лет</t>
  </si>
  <si>
    <t>Прочие безвозмездные поступления от негосударственных организаций в бюджеты сельских поселений на реализацию проектов развития общественной инфраструктуры муниципальных образований, основанных на местных инициативах</t>
  </si>
  <si>
    <t>Прочие безвозмездные поступления</t>
  </si>
  <si>
    <t>000 2 02 00000 00 0000 000</t>
  </si>
  <si>
    <t>000 2 04 05000 00 0000 150</t>
  </si>
  <si>
    <t>000 2 07 05000 00 0000 150</t>
  </si>
  <si>
    <t>000 2 02 10000 00 0000 150</t>
  </si>
  <si>
    <t>000 2 02 20000 00 0000 150</t>
  </si>
  <si>
    <t>000 2 02 30000 00 0000 150</t>
  </si>
  <si>
    <t>000 2 02 40000 00 0000 150</t>
  </si>
  <si>
    <t>000 2 18 60000 00 0000 150</t>
  </si>
  <si>
    <t>000 2 19 60000 00 0000 150</t>
  </si>
  <si>
    <t xml:space="preserve">Приложение   № 1                                                                    к решению поселкового Собрания сельского поселения "Поселок Детчино" "О внесении изменений в решение поселкового Собрания сельского поселения № 17 от 21.12.2020г. "«О бюджете сельского поселения «Поселок Детчино» на 2021 год и плановый период 2022 и 2023 годов » </t>
  </si>
  <si>
    <t>от 30.12.2021г.</t>
  </si>
  <si>
    <t>Поправки +,-</t>
  </si>
  <si>
    <t>С учетом изменений</t>
  </si>
  <si>
    <r>
      <rPr>
        <b/>
        <sz val="14"/>
        <color theme="1"/>
        <rFont val="Times New Roman"/>
        <family val="1"/>
        <charset val="204"/>
      </rPr>
      <t>VIII.</t>
    </r>
    <r>
      <rPr>
        <sz val="14"/>
        <color theme="1"/>
        <rFont val="Times New Roman"/>
        <family val="1"/>
        <charset val="204"/>
      </rPr>
      <t xml:space="preserve"> Прочие неналоговые доходы</t>
    </r>
  </si>
  <si>
    <t>000 1 17 00000 00 0000 000</t>
  </si>
  <si>
    <t>Безвозмездные поступления от негосударственных организаций</t>
  </si>
  <si>
    <t>000 2 04 00000 00 0000 000</t>
  </si>
  <si>
    <t>№ 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</si>
</sst>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49" fontId="8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 wrapText="1"/>
    </xf>
    <xf numFmtId="164" fontId="6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164" fontId="5" fillId="0" borderId="1" xfId="1" applyNumberFormat="1" applyFont="1" applyFill="1" applyBorder="1" applyAlignment="1">
      <alignment horizontal="right" wrapText="1"/>
    </xf>
    <xf numFmtId="164" fontId="5" fillId="0" borderId="1" xfId="1" applyNumberFormat="1" applyFont="1" applyBorder="1" applyAlignment="1">
      <alignment horizontal="right" wrapText="1"/>
    </xf>
    <xf numFmtId="49" fontId="8" fillId="0" borderId="3" xfId="0" applyNumberFormat="1" applyFont="1" applyFill="1" applyBorder="1" applyAlignment="1">
      <alignment horizontal="center"/>
    </xf>
    <xf numFmtId="0" fontId="5" fillId="0" borderId="2" xfId="0" applyFont="1" applyBorder="1" applyAlignment="1">
      <alignment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4" fontId="9" fillId="0" borderId="1" xfId="0" applyNumberFormat="1" applyFont="1" applyBorder="1" applyAlignment="1" applyProtection="1">
      <alignment horizontal="right"/>
    </xf>
    <xf numFmtId="4" fontId="8" fillId="0" borderId="1" xfId="0" applyNumberFormat="1" applyFont="1" applyBorder="1" applyAlignment="1" applyProtection="1">
      <alignment horizontal="right"/>
    </xf>
    <xf numFmtId="4" fontId="8" fillId="0" borderId="0" xfId="0" applyNumberFormat="1" applyFont="1" applyBorder="1" applyAlignment="1" applyProtection="1">
      <alignment horizontal="right"/>
    </xf>
    <xf numFmtId="0" fontId="10" fillId="0" borderId="1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right" wrapText="1"/>
    </xf>
    <xf numFmtId="43" fontId="4" fillId="0" borderId="1" xfId="0" applyNumberFormat="1" applyFont="1" applyBorder="1" applyAlignment="1">
      <alignment horizontal="right" wrapText="1"/>
    </xf>
    <xf numFmtId="2" fontId="11" fillId="0" borderId="1" xfId="0" applyNumberFormat="1" applyFont="1" applyBorder="1"/>
    <xf numFmtId="2" fontId="5" fillId="0" borderId="1" xfId="1" applyNumberFormat="1" applyFont="1" applyBorder="1" applyAlignment="1">
      <alignment horizontal="right" wrapText="1"/>
    </xf>
    <xf numFmtId="2" fontId="11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zoomScale="80" zoomScaleNormal="80" workbookViewId="0">
      <selection activeCell="A3" sqref="A3:E3"/>
    </sheetView>
  </sheetViews>
  <sheetFormatPr defaultRowHeight="15" x14ac:dyDescent="0.25"/>
  <cols>
    <col min="1" max="1" width="69.28515625" customWidth="1"/>
    <col min="2" max="2" width="36.42578125" customWidth="1"/>
    <col min="3" max="3" width="22.28515625" customWidth="1"/>
    <col min="4" max="4" width="18.85546875" customWidth="1"/>
    <col min="5" max="5" width="21" customWidth="1"/>
  </cols>
  <sheetData>
    <row r="1" spans="1:5" ht="84" customHeight="1" x14ac:dyDescent="0.25">
      <c r="A1" s="1"/>
      <c r="B1" s="34" t="s">
        <v>56</v>
      </c>
      <c r="C1" s="34"/>
      <c r="D1" s="35"/>
      <c r="E1" s="35"/>
    </row>
    <row r="2" spans="1:5" ht="24.75" customHeight="1" x14ac:dyDescent="0.25">
      <c r="A2" s="5"/>
      <c r="B2" s="5" t="s">
        <v>57</v>
      </c>
      <c r="C2" s="5" t="s">
        <v>64</v>
      </c>
    </row>
    <row r="3" spans="1:5" ht="65.45" customHeight="1" x14ac:dyDescent="0.25">
      <c r="A3" s="36" t="s">
        <v>22</v>
      </c>
      <c r="B3" s="36"/>
      <c r="C3" s="36"/>
      <c r="D3" s="35"/>
      <c r="E3" s="35"/>
    </row>
    <row r="4" spans="1:5" ht="21" customHeight="1" x14ac:dyDescent="0.25">
      <c r="E4" s="2" t="s">
        <v>3</v>
      </c>
    </row>
    <row r="5" spans="1:5" ht="54" customHeight="1" x14ac:dyDescent="0.25">
      <c r="A5" s="6" t="s">
        <v>0</v>
      </c>
      <c r="B5" s="6" t="s">
        <v>7</v>
      </c>
      <c r="C5" s="6" t="s">
        <v>19</v>
      </c>
      <c r="D5" s="25" t="s">
        <v>58</v>
      </c>
      <c r="E5" s="25" t="s">
        <v>59</v>
      </c>
    </row>
    <row r="6" spans="1:5" ht="23.25" customHeight="1" x14ac:dyDescent="0.3">
      <c r="A6" s="7" t="s">
        <v>1</v>
      </c>
      <c r="B6" s="8"/>
      <c r="C6" s="9">
        <f>C7+C25</f>
        <v>44253040.740000002</v>
      </c>
      <c r="D6" s="27">
        <f t="shared" ref="D6:D18" si="0">E6-C6</f>
        <v>6079044.0799999982</v>
      </c>
      <c r="E6" s="9">
        <f>E7+E25</f>
        <v>50332084.82</v>
      </c>
    </row>
    <row r="7" spans="1:5" ht="22.15" customHeight="1" x14ac:dyDescent="0.3">
      <c r="A7" s="10" t="s">
        <v>6</v>
      </c>
      <c r="B7" s="4" t="s">
        <v>8</v>
      </c>
      <c r="C7" s="11">
        <f>C8+C20</f>
        <v>21753487</v>
      </c>
      <c r="D7" s="27">
        <f t="shared" si="0"/>
        <v>110511.05999999866</v>
      </c>
      <c r="E7" s="11">
        <f>E8+E20</f>
        <v>21863998.059999999</v>
      </c>
    </row>
    <row r="8" spans="1:5" ht="22.9" customHeight="1" x14ac:dyDescent="0.3">
      <c r="A8" s="10" t="s">
        <v>5</v>
      </c>
      <c r="B8" s="3"/>
      <c r="C8" s="12">
        <f>C9+C11+C14</f>
        <v>18472487</v>
      </c>
      <c r="D8" s="27">
        <f t="shared" si="0"/>
        <v>1476124.299999997</v>
      </c>
      <c r="E8" s="12">
        <f>E9+E11+E14</f>
        <v>19948611.299999997</v>
      </c>
    </row>
    <row r="9" spans="1:5" ht="19.149999999999999" customHeight="1" x14ac:dyDescent="0.3">
      <c r="A9" s="10" t="s">
        <v>30</v>
      </c>
      <c r="B9" s="4" t="s">
        <v>9</v>
      </c>
      <c r="C9" s="12">
        <f>C10</f>
        <v>2480487</v>
      </c>
      <c r="D9" s="27">
        <f t="shared" si="0"/>
        <v>-122410.18000000017</v>
      </c>
      <c r="E9" s="12">
        <f>E10</f>
        <v>2358076.8199999998</v>
      </c>
    </row>
    <row r="10" spans="1:5" ht="21" customHeight="1" x14ac:dyDescent="0.3">
      <c r="A10" s="13" t="s">
        <v>25</v>
      </c>
      <c r="B10" s="3" t="s">
        <v>10</v>
      </c>
      <c r="C10" s="14">
        <v>2480487</v>
      </c>
      <c r="D10" s="26">
        <f t="shared" si="0"/>
        <v>-122410.18000000017</v>
      </c>
      <c r="E10" s="14">
        <v>2358076.8199999998</v>
      </c>
    </row>
    <row r="11" spans="1:5" ht="19.899999999999999" customHeight="1" x14ac:dyDescent="0.3">
      <c r="A11" s="10" t="s">
        <v>31</v>
      </c>
      <c r="B11" s="4" t="s">
        <v>13</v>
      </c>
      <c r="C11" s="12">
        <f>C12+C13</f>
        <v>4141000</v>
      </c>
      <c r="D11" s="27">
        <f t="shared" si="0"/>
        <v>787656.36000000034</v>
      </c>
      <c r="E11" s="12">
        <f>E12+E13</f>
        <v>4928656.3600000003</v>
      </c>
    </row>
    <row r="12" spans="1:5" ht="37.5" x14ac:dyDescent="0.3">
      <c r="A12" s="13" t="s">
        <v>26</v>
      </c>
      <c r="B12" s="3" t="s">
        <v>14</v>
      </c>
      <c r="C12" s="15">
        <v>4141000</v>
      </c>
      <c r="D12" s="26">
        <f t="shared" si="0"/>
        <v>784263.96</v>
      </c>
      <c r="E12" s="15">
        <v>4925263.96</v>
      </c>
    </row>
    <row r="13" spans="1:5" ht="18.600000000000001" customHeight="1" x14ac:dyDescent="0.3">
      <c r="A13" s="13" t="s">
        <v>27</v>
      </c>
      <c r="B13" s="3" t="s">
        <v>15</v>
      </c>
      <c r="C13" s="29">
        <v>0</v>
      </c>
      <c r="D13" s="26">
        <f t="shared" si="0"/>
        <v>3392.4</v>
      </c>
      <c r="E13" s="15">
        <v>3392.4</v>
      </c>
    </row>
    <row r="14" spans="1:5" ht="21" customHeight="1" x14ac:dyDescent="0.3">
      <c r="A14" s="10" t="s">
        <v>32</v>
      </c>
      <c r="B14" s="4" t="s">
        <v>17</v>
      </c>
      <c r="C14" s="12">
        <f>C15+C16</f>
        <v>11851000</v>
      </c>
      <c r="D14" s="27">
        <f t="shared" si="0"/>
        <v>810878.11999999918</v>
      </c>
      <c r="E14" s="12">
        <f>E15+E16</f>
        <v>12661878.119999999</v>
      </c>
    </row>
    <row r="15" spans="1:5" ht="23.25" customHeight="1" x14ac:dyDescent="0.3">
      <c r="A15" s="13" t="s">
        <v>28</v>
      </c>
      <c r="B15" s="3" t="s">
        <v>18</v>
      </c>
      <c r="C15" s="15">
        <v>742000</v>
      </c>
      <c r="D15" s="26">
        <f t="shared" si="0"/>
        <v>1328501.52</v>
      </c>
      <c r="E15" s="15">
        <v>2070501.52</v>
      </c>
    </row>
    <row r="16" spans="1:5" ht="22.5" customHeight="1" x14ac:dyDescent="0.3">
      <c r="A16" s="13" t="s">
        <v>29</v>
      </c>
      <c r="B16" s="3" t="s">
        <v>16</v>
      </c>
      <c r="C16" s="15">
        <v>11109000</v>
      </c>
      <c r="D16" s="26">
        <f t="shared" si="0"/>
        <v>-517623.40000000037</v>
      </c>
      <c r="E16" s="15">
        <v>10591376.6</v>
      </c>
    </row>
    <row r="17" spans="1:5" ht="22.5" customHeight="1" x14ac:dyDescent="0.3">
      <c r="A17" s="13" t="s">
        <v>23</v>
      </c>
      <c r="B17" s="3"/>
      <c r="C17" s="15">
        <v>6600000</v>
      </c>
      <c r="D17" s="26">
        <f t="shared" si="0"/>
        <v>-541218.37000000011</v>
      </c>
      <c r="E17" s="15">
        <v>6058781.6299999999</v>
      </c>
    </row>
    <row r="18" spans="1:5" ht="22.5" customHeight="1" x14ac:dyDescent="0.3">
      <c r="A18" s="13" t="s">
        <v>24</v>
      </c>
      <c r="B18" s="3"/>
      <c r="C18" s="15">
        <v>4509000</v>
      </c>
      <c r="D18" s="26">
        <f t="shared" si="0"/>
        <v>23594.969999999739</v>
      </c>
      <c r="E18" s="15">
        <v>4532594.97</v>
      </c>
    </row>
    <row r="19" spans="1:5" ht="22.5" customHeight="1" x14ac:dyDescent="0.3">
      <c r="A19" s="18" t="s">
        <v>33</v>
      </c>
      <c r="B19" s="3" t="s">
        <v>34</v>
      </c>
      <c r="C19" s="29">
        <v>0</v>
      </c>
      <c r="D19" s="30">
        <v>0</v>
      </c>
      <c r="E19" s="28">
        <v>0</v>
      </c>
    </row>
    <row r="20" spans="1:5" ht="20.45" customHeight="1" x14ac:dyDescent="0.3">
      <c r="A20" s="10" t="s">
        <v>4</v>
      </c>
      <c r="B20" s="3"/>
      <c r="C20" s="12">
        <f>C21+C22+C23</f>
        <v>3281000</v>
      </c>
      <c r="D20" s="27">
        <f t="shared" ref="D20:D32" si="1">E20-C20</f>
        <v>-1365613.24</v>
      </c>
      <c r="E20" s="12">
        <f>E21+E22+E23+E24</f>
        <v>1915386.76</v>
      </c>
    </row>
    <row r="21" spans="1:5" ht="38.450000000000003" customHeight="1" x14ac:dyDescent="0.3">
      <c r="A21" s="13" t="s">
        <v>35</v>
      </c>
      <c r="B21" s="3" t="s">
        <v>11</v>
      </c>
      <c r="C21" s="15">
        <v>891000</v>
      </c>
      <c r="D21" s="26">
        <f t="shared" si="1"/>
        <v>408506.52</v>
      </c>
      <c r="E21" s="15">
        <v>1299506.52</v>
      </c>
    </row>
    <row r="22" spans="1:5" ht="38.450000000000003" customHeight="1" x14ac:dyDescent="0.3">
      <c r="A22" s="13" t="s">
        <v>36</v>
      </c>
      <c r="B22" s="3" t="s">
        <v>20</v>
      </c>
      <c r="C22" s="15">
        <v>1200000</v>
      </c>
      <c r="D22" s="26">
        <f t="shared" si="1"/>
        <v>-719225.1</v>
      </c>
      <c r="E22" s="15">
        <v>480774.9</v>
      </c>
    </row>
    <row r="23" spans="1:5" ht="26.25" customHeight="1" x14ac:dyDescent="0.3">
      <c r="A23" s="17" t="s">
        <v>37</v>
      </c>
      <c r="B23" s="16" t="s">
        <v>21</v>
      </c>
      <c r="C23" s="15">
        <v>1190000</v>
      </c>
      <c r="D23" s="26">
        <f t="shared" si="1"/>
        <v>-1165405.72</v>
      </c>
      <c r="E23" s="15">
        <v>24594.28</v>
      </c>
    </row>
    <row r="24" spans="1:5" ht="26.25" customHeight="1" x14ac:dyDescent="0.3">
      <c r="A24" s="17" t="s">
        <v>60</v>
      </c>
      <c r="B24" s="16" t="s">
        <v>61</v>
      </c>
      <c r="C24" s="29">
        <v>0</v>
      </c>
      <c r="D24" s="26">
        <f t="shared" si="1"/>
        <v>110511.06</v>
      </c>
      <c r="E24" s="15">
        <v>110511.06</v>
      </c>
    </row>
    <row r="25" spans="1:5" ht="30.6" customHeight="1" x14ac:dyDescent="0.3">
      <c r="A25" s="10" t="s">
        <v>2</v>
      </c>
      <c r="B25" s="4" t="s">
        <v>12</v>
      </c>
      <c r="C25" s="22">
        <f>C26+C35+C36</f>
        <v>22499553.740000002</v>
      </c>
      <c r="D25" s="32">
        <f t="shared" si="1"/>
        <v>5968533.0199999996</v>
      </c>
      <c r="E25" s="22">
        <f>E26+E31+E32</f>
        <v>28468086.760000002</v>
      </c>
    </row>
    <row r="26" spans="1:5" ht="37.5" x14ac:dyDescent="0.3">
      <c r="A26" s="18" t="s">
        <v>38</v>
      </c>
      <c r="B26" s="20" t="s">
        <v>47</v>
      </c>
      <c r="C26" s="22">
        <f t="shared" ref="C26:E26" si="2">C27+C28+C29+C30</f>
        <v>22499553.740000002</v>
      </c>
      <c r="D26" s="32">
        <f t="shared" si="1"/>
        <v>5905779.5599999987</v>
      </c>
      <c r="E26" s="22">
        <f t="shared" si="2"/>
        <v>28405333.300000001</v>
      </c>
    </row>
    <row r="27" spans="1:5" ht="37.5" x14ac:dyDescent="0.3">
      <c r="A27" s="19" t="s">
        <v>39</v>
      </c>
      <c r="B27" s="21" t="s">
        <v>50</v>
      </c>
      <c r="C27" s="23">
        <v>11409415</v>
      </c>
      <c r="D27" s="31">
        <f t="shared" si="1"/>
        <v>1438460</v>
      </c>
      <c r="E27" s="23">
        <v>12847875</v>
      </c>
    </row>
    <row r="28" spans="1:5" ht="37.5" x14ac:dyDescent="0.3">
      <c r="A28" s="19" t="s">
        <v>40</v>
      </c>
      <c r="B28" s="21" t="s">
        <v>51</v>
      </c>
      <c r="C28" s="23">
        <v>6432264.2400000002</v>
      </c>
      <c r="D28" s="31">
        <f t="shared" si="1"/>
        <v>1000000</v>
      </c>
      <c r="E28" s="23">
        <v>7432264.2400000002</v>
      </c>
    </row>
    <row r="29" spans="1:5" ht="37.5" x14ac:dyDescent="0.3">
      <c r="A29" s="19" t="s">
        <v>41</v>
      </c>
      <c r="B29" s="21" t="s">
        <v>52</v>
      </c>
      <c r="C29" s="23">
        <v>395100</v>
      </c>
      <c r="D29" s="31">
        <f t="shared" si="1"/>
        <v>0</v>
      </c>
      <c r="E29" s="23">
        <v>395100</v>
      </c>
    </row>
    <row r="30" spans="1:5" ht="18.75" x14ac:dyDescent="0.3">
      <c r="A30" s="19" t="s">
        <v>42</v>
      </c>
      <c r="B30" s="21" t="s">
        <v>53</v>
      </c>
      <c r="C30" s="23">
        <v>4262774.5</v>
      </c>
      <c r="D30" s="31">
        <f t="shared" si="1"/>
        <v>3467319.5599999996</v>
      </c>
      <c r="E30" s="23">
        <v>7730094.0599999996</v>
      </c>
    </row>
    <row r="31" spans="1:5" ht="37.5" x14ac:dyDescent="0.3">
      <c r="A31" s="18" t="s">
        <v>62</v>
      </c>
      <c r="B31" s="20" t="s">
        <v>63</v>
      </c>
      <c r="C31" s="22">
        <v>0</v>
      </c>
      <c r="D31" s="32">
        <f t="shared" si="1"/>
        <v>0</v>
      </c>
      <c r="E31" s="22">
        <v>0</v>
      </c>
    </row>
    <row r="32" spans="1:5" ht="18.75" x14ac:dyDescent="0.3">
      <c r="A32" s="18" t="s">
        <v>46</v>
      </c>
      <c r="B32" s="20" t="s">
        <v>49</v>
      </c>
      <c r="C32" s="22">
        <v>0</v>
      </c>
      <c r="D32" s="32">
        <f t="shared" si="1"/>
        <v>62753.46</v>
      </c>
      <c r="E32" s="22">
        <v>62753.46</v>
      </c>
    </row>
    <row r="33" spans="1:5" ht="37.5" x14ac:dyDescent="0.3">
      <c r="A33" s="19" t="s">
        <v>43</v>
      </c>
      <c r="B33" s="21" t="s">
        <v>54</v>
      </c>
      <c r="C33" s="23">
        <v>0</v>
      </c>
      <c r="D33" s="33">
        <v>0</v>
      </c>
      <c r="E33" s="23">
        <v>0</v>
      </c>
    </row>
    <row r="34" spans="1:5" ht="18.75" x14ac:dyDescent="0.3">
      <c r="A34" s="19" t="s">
        <v>44</v>
      </c>
      <c r="B34" s="21" t="s">
        <v>55</v>
      </c>
      <c r="C34" s="23">
        <v>0</v>
      </c>
      <c r="D34" s="33">
        <v>0</v>
      </c>
      <c r="E34" s="23">
        <v>0</v>
      </c>
    </row>
    <row r="35" spans="1:5" ht="93.75" x14ac:dyDescent="0.3">
      <c r="A35" s="19" t="s">
        <v>45</v>
      </c>
      <c r="B35" s="21" t="s">
        <v>48</v>
      </c>
      <c r="C35" s="23">
        <v>0</v>
      </c>
      <c r="D35" s="33">
        <v>0</v>
      </c>
      <c r="E35" s="23">
        <v>0</v>
      </c>
    </row>
    <row r="36" spans="1:5" ht="18.75" x14ac:dyDescent="0.3">
      <c r="C36" s="24"/>
    </row>
  </sheetData>
  <mergeCells count="2">
    <mergeCell ref="B1:E1"/>
    <mergeCell ref="A3:E3"/>
  </mergeCells>
  <printOptions horizontalCentered="1"/>
  <pageMargins left="0.43307086614173229" right="0.23622047244094491" top="0.74803149606299213" bottom="0.35433070866141736" header="0.51181102362204722" footer="0.31496062992125984"/>
  <pageSetup paperSize="9" scale="57" firstPageNumber="41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</cp:lastModifiedBy>
  <cp:lastPrinted>2022-01-20T09:52:05Z</cp:lastPrinted>
  <dcterms:created xsi:type="dcterms:W3CDTF">2017-10-23T09:06:05Z</dcterms:created>
  <dcterms:modified xsi:type="dcterms:W3CDTF">2022-01-25T08:16:58Z</dcterms:modified>
</cp:coreProperties>
</file>