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05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<sst xmlns="http://schemas.openxmlformats.org/spreadsheetml/2006/main" count="714" uniqueCount="204">
  <si>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</si>
  <si>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</si>
  <si>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</si>
  <si>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</si>
  <si>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</si>
  <si>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</si>
  <si>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</si>
  <si>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</si>
  <si>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</si>
  <si>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</si>
  <si>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</si>
  <si>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</si>
  <si>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</si>
  <si>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</si>
  <si>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</si>
  <si>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</si>
  <si>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</si>
  <si>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</si>
  <si>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</si>
  <si>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</si>
  <si>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</si>
  <si>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</si>
  <si>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</si>
  <si>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</si>
  <si>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</si>
  <si>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</si>
  <si>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</si>
  <si>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</si>
  <si>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</si>
  <si>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</si>
  <si>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</si>
  <si>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</si>
  <si>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</si>
  <si>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</si>
  <si>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</si>
  <si>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</si>
  <si>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</si>
  <si>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</si>
  <si>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</si>
  <si>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</si>
  <si>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</si>
  <si>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</si>
  <si>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</si>
  <si>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</si>
  <si>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</si>
  <si>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</si>
  <si>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</si>
  <si>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</si>
  <si>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</si>
  <si>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</si>
  <si>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</si>
  <si>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</si>
  <si>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</si>
  <si>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</si>
  <si>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</si>
  <si>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</si>
  <si>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</si>
  <si>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</si>
  <si>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</si>
  <si>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</si>
  <si>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</si>
  <si>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</si>
  <si>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</si>
  <si>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</si>
  <si>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</si>
  <si>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</si>
  <si>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</si>
  <si>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</si>
  <si>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</si>
  <si>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</si>
  <si>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</si>
  <si>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</si>
  <si>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</si>
  <si>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</si>
  <si>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</si>
  <si>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</si>
  <si>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</si>
  <si>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</si>
  <si>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</si>
  <si>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</si>
  <si>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</si>
  <si>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</si>
  <si>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</si>
  <si>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</si>
  <si>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</si>
  <si>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</si>
  <si>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</si>
  <si>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</si>
  <si>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08300 00000</t>
  </si>
  <si>
    <t>Национальная экономика</t>
  </si>
  <si>
    <t>0400</t>
  </si>
  <si>
    <t>0409</t>
  </si>
  <si>
    <t>Содержание муниципального жилищного фонда</t>
  </si>
  <si>
    <t xml:space="preserve">Безвозмездные перечисления государственным и муниципальным учреждениям </t>
  </si>
  <si>
    <t>611</t>
  </si>
  <si>
    <t>Благоустройство дворовых территорий и территорий соответствующего функционального назначения</t>
  </si>
  <si>
    <t>1101</t>
  </si>
  <si>
    <t>Физическая культура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</si>
  <si>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</si>
  <si>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</si>
  <si>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</si>
  <si>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</si>
  <si>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Обеспечение проведения выборов и референдумов</t>
  </si>
  <si>
    <t>0107</t>
  </si>
  <si>
    <t>Поддержка дорожного хозяйства</t>
  </si>
  <si>
    <t xml:space="preserve">Реализация мероприятий по благоустройству сельских территориий </t>
  </si>
  <si>
    <t>Государственная поддержка отрасли культуры (мероприятия в рамках федерального проекта "Обеспечение качсественно нового уровня развития инфраструктуры культуры"</t>
  </si>
  <si>
    <t xml:space="preserve"> бюджетные ассигнования на 2020 год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</si>
  <si>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</si>
  <si>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Реализация мероприятий по вывозу ТКО сельских поселений</t>
  </si>
  <si>
    <t>90 0 00 00000</t>
  </si>
  <si>
    <t>Муниципальная программа "Развитие муниципальной службы в сельском поселении "Поселок Детчино"</t>
  </si>
  <si>
    <t>74 0 00 00000</t>
  </si>
  <si>
    <t>Обеспечение проведения выборов и референдумов на территории сельских поселений</t>
  </si>
  <si>
    <t xml:space="preserve">          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</si>
  <si>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</si>
  <si>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</si>
  <si>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</si>
  <si>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90 0 01 00000</t>
  </si>
  <si>
    <t>90 0 01 03000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</si>
  <si>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</si>
  <si>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</si>
  <si>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</si>
  <si>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0314</t>
  </si>
  <si>
    <t>09 0 01 00030</t>
  </si>
  <si>
    <t>Дорожное хозяйство (дорожные фонды)</t>
  </si>
  <si>
    <t>Жилищно-коммунальное хозяйство</t>
  </si>
  <si>
    <t>0500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</si>
  <si>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</si>
  <si>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Мероприятия, направленные на энергосбережение и повышение энергоэффективности</t>
  </si>
  <si>
    <t>Муниципальная программа "Чистая вода в сельском поселении "Поселок Детчино"</t>
  </si>
  <si>
    <t>06 0 02 11110</t>
  </si>
  <si>
    <t>11 0 00 00000</t>
  </si>
  <si>
    <t xml:space="preserve">        Благоустройство</t>
  </si>
  <si>
    <t xml:space="preserve">Предоставление субсидий бюджетным, автономным учреждениям и иным некоммерческим организациям
</t>
  </si>
  <si>
    <t>Подпрограмма "Современное управление уличным освещением"</t>
  </si>
  <si>
    <t>05 0 01 00000</t>
  </si>
  <si>
    <t>05 0 01 00525</t>
  </si>
  <si>
    <t>05 0 01 00125</t>
  </si>
  <si>
    <t>08 1 00 00000</t>
  </si>
  <si>
    <t>08 2 01 00029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</si>
  <si>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</si>
  <si>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</si>
  <si>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</si>
  <si>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02 0 01 00028</t>
  </si>
  <si>
    <t>02 0 00 00000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</si>
  <si>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</si>
  <si>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</si>
  <si>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05 0 00 00000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</si>
  <si>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</si>
  <si>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</si>
  <si>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Детчино"</t>
  </si>
  <si>
    <t>81 0 00 00000</t>
  </si>
  <si>
    <t>81 0 00 00400</t>
  </si>
  <si>
    <t>74 0 00 00400</t>
  </si>
  <si>
    <t>74 0 00 00450</t>
  </si>
  <si>
    <t>90 0 00 00600</t>
  </si>
  <si>
    <t>90 0 00 00200</t>
  </si>
  <si>
    <t>90 0 00 00920</t>
  </si>
  <si>
    <t>99 9 00 00000</t>
  </si>
  <si>
    <t>99 9 00 51180</t>
  </si>
  <si>
    <t>90 0 00 01000</t>
  </si>
  <si>
    <t>90 0 02 04090</t>
  </si>
  <si>
    <t>08 1 01 00260</t>
  </si>
  <si>
    <t>08 1 А1 55192</t>
  </si>
  <si>
    <t>08 3 01 00027</t>
  </si>
  <si>
    <t>90 0 00 00790</t>
  </si>
  <si>
    <t>05 0 01 02100</t>
  </si>
  <si>
    <t>05 0 01 02130</t>
  </si>
  <si>
    <t>06 0 F2 55550</t>
  </si>
  <si>
    <t>05 0 01 L5760</t>
  </si>
  <si>
    <t>20 0 01 01204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</si>
  <si>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</si>
  <si>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</si>
  <si>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</si>
  <si>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</si>
  <si>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</si>
  <si>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</si>
  <si>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Другие вопросы в области социальной политики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</si>
  <si>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</si>
  <si>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</si>
  <si>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1006</t>
  </si>
  <si>
    <t>300</t>
  </si>
  <si>
    <t>320</t>
  </si>
  <si>
    <t>90 0 04 01500</t>
  </si>
  <si>
    <t>06 0 F2 S5550</t>
  </si>
  <si>
    <t>05 0 01 S0250</t>
  </si>
  <si>
    <t xml:space="preserve"> Расходы на организацию и проведение голосования по вопросу одобрения изменений в Конституцию Российской Федерации</t>
  </si>
  <si>
    <t>90 0 W0 00150</t>
  </si>
  <si>
    <t>Специальные расходы</t>
  </si>
  <si>
    <t>Иные выплаты текущего характера организациям</t>
  </si>
  <si>
    <t>880</t>
  </si>
  <si>
    <t>Дошкольное образование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</si>
  <si>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"Поселок Детчино"</t>
  </si>
  <si>
    <t>0701</t>
  </si>
  <si>
    <t>9000001520</t>
  </si>
  <si>
    <t>000</t>
  </si>
  <si>
    <t>Приложение № 3</t>
  </si>
  <si>
    <t xml:space="preserve">к Решению поселкового Собрания сельского поселения "Поселок Детчино" «Об исполнении  бюджета сельского поселения «Поселок Детчино» за 2020 год"      </t>
  </si>
  <si>
    <t xml:space="preserve">                                                                                                                от              .2021г. № </t>
  </si>
  <si>
    <t xml:space="preserve">Исполнение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2020 год </t>
  </si>
  <si>
    <t xml:space="preserve">% исполнения </t>
  </si>
  <si>
    <t>Исполнено за 2020 год</t>
  </si>
  <si>
    <t>05 0 04 S0240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</si>
</sst>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  <numFmt numFmtId="178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 wrapText="1"/>
      <protection/>
    </xf>
    <xf numFmtId="1" fontId="32" fillId="0" borderId="1">
      <alignment horizontal="center" vertical="top" shrinkToFit="1"/>
      <protection/>
    </xf>
    <xf numFmtId="49" fontId="31" fillId="0" borderId="1">
      <alignment horizontal="left" vertical="top" wrapText="1"/>
      <protection/>
    </xf>
    <xf numFmtId="49" fontId="33" fillId="0" borderId="1">
      <alignment horizontal="center" vertical="top" wrapText="1"/>
      <protection/>
    </xf>
    <xf numFmtId="49" fontId="31" fillId="0" borderId="1">
      <alignment horizontal="center" vertical="top" wrapText="1"/>
      <protection/>
    </xf>
    <xf numFmtId="0" fontId="34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5" fillId="25" borderId="2" applyNumberFormat="0" applyAlignment="0" applyProtection="0"/>
    <xf numFmtId="0" fontId="36" fillId="26" borderId="3" applyNumberFormat="0" applyAlignment="0" applyProtection="0"/>
    <xf numFmtId="0" fontId="37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31" fillId="0" borderId="1" xfId="35" applyNumberFormat="1" applyFill="1" applyProtection="1">
      <alignment horizontal="left" vertical="top" wrapText="1"/>
      <protection/>
    </xf>
    <xf numFmtId="4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32" borderId="2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1" fillId="32" borderId="19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4" fontId="1" fillId="0" borderId="23" xfId="0" applyNumberFormat="1" applyFont="1" applyBorder="1" applyAlignment="1">
      <alignment horizontal="right" vertical="center"/>
    </xf>
    <xf numFmtId="49" fontId="31" fillId="0" borderId="1" xfId="35" applyNumberFormat="1" applyProtection="1">
      <alignment horizontal="left" vertical="top" wrapText="1"/>
      <protection/>
    </xf>
    <xf numFmtId="49" fontId="31" fillId="0" borderId="1" xfId="37" applyNumberFormat="1" applyAlignment="1" applyProtection="1">
      <alignment horizontal="left" vertical="top" wrapText="1"/>
      <protection/>
    </xf>
    <xf numFmtId="0" fontId="31" fillId="0" borderId="1" xfId="38" applyNumberFormat="1" applyFont="1" applyProtection="1">
      <alignment vertical="top" wrapText="1"/>
      <protection/>
    </xf>
    <xf numFmtId="0" fontId="1" fillId="32" borderId="11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1" fillId="0" borderId="1" xfId="38" applyNumberFormat="1" applyFont="1" applyAlignment="1" applyProtection="1">
      <alignment vertical="top" wrapText="1"/>
      <protection/>
    </xf>
    <xf numFmtId="0" fontId="1" fillId="0" borderId="19" xfId="0" applyNumberFormat="1" applyFont="1" applyBorder="1" applyAlignment="1">
      <alignment horizontal="left" vertical="center" wrapText="1"/>
    </xf>
    <xf numFmtId="1" fontId="31" fillId="0" borderId="1" xfId="34" applyNumberFormat="1" applyFont="1" applyAlignment="1" applyProtection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49" fontId="1" fillId="32" borderId="11" xfId="0" applyNumberFormat="1" applyFont="1" applyFill="1" applyBorder="1" applyAlignment="1">
      <alignment horizontal="left" vertical="center"/>
    </xf>
    <xf numFmtId="2" fontId="1" fillId="32" borderId="11" xfId="0" applyNumberFormat="1" applyFont="1" applyFill="1" applyBorder="1" applyAlignment="1">
      <alignment horizontal="right" vertical="center"/>
    </xf>
    <xf numFmtId="4" fontId="1" fillId="32" borderId="20" xfId="0" applyNumberFormat="1" applyFont="1" applyFill="1" applyBorder="1" applyAlignment="1">
      <alignment horizontal="right" vertical="center"/>
    </xf>
    <xf numFmtId="1" fontId="31" fillId="0" borderId="33" xfId="34" applyNumberFormat="1" applyFont="1" applyBorder="1" applyAlignment="1" applyProtection="1">
      <alignment horizontal="left" vertical="top" shrinkToFit="1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49" fontId="31" fillId="0" borderId="1" xfId="35" applyNumberFormat="1" applyAlignment="1" applyProtection="1">
      <alignment vertical="top" wrapText="1"/>
      <protection/>
    </xf>
    <xf numFmtId="49" fontId="31" fillId="0" borderId="34" xfId="37" applyNumberFormat="1" applyBorder="1" applyAlignment="1" applyProtection="1">
      <alignment horizontal="left" vertical="top" wrapText="1"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31" fillId="0" borderId="1" xfId="35" applyNumberFormat="1" applyProtection="1">
      <alignment horizontal="left" vertical="top" wrapText="1"/>
      <protection/>
    </xf>
    <xf numFmtId="0" fontId="1" fillId="0" borderId="19" xfId="0" applyFont="1" applyBorder="1" applyAlignment="1">
      <alignment horizontal="left" vertical="top" wrapText="1"/>
    </xf>
    <xf numFmtId="49" fontId="1" fillId="32" borderId="24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/>
    </xf>
    <xf numFmtId="0" fontId="33" fillId="0" borderId="1" xfId="35" applyNumberFormat="1" applyFont="1" applyFill="1" applyProtection="1">
      <alignment horizontal="left" vertical="top" wrapText="1"/>
      <protection/>
    </xf>
    <xf numFmtId="0" fontId="1" fillId="0" borderId="19" xfId="0" applyFont="1" applyFill="1" applyBorder="1" applyAlignment="1">
      <alignment wrapText="1"/>
    </xf>
    <xf numFmtId="2" fontId="2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" fontId="1" fillId="32" borderId="14" xfId="0" applyNumberFormat="1" applyFont="1" applyFill="1" applyBorder="1" applyAlignment="1">
      <alignment horizontal="right" vertical="center"/>
    </xf>
    <xf numFmtId="0" fontId="31" fillId="0" borderId="1" xfId="36" applyNumberFormat="1" applyFont="1" applyAlignment="1" applyProtection="1">
      <alignment vertical="top" wrapText="1"/>
      <protection/>
    </xf>
    <xf numFmtId="0" fontId="33" fillId="0" borderId="35" xfId="36" applyNumberFormat="1" applyBorder="1" applyAlignment="1" applyProtection="1">
      <alignment vertical="top" wrapText="1"/>
      <protection/>
    </xf>
    <xf numFmtId="0" fontId="31" fillId="0" borderId="35" xfId="36" applyNumberFormat="1" applyFont="1" applyBorder="1" applyAlignment="1" applyProtection="1">
      <alignment vertical="top" wrapText="1"/>
      <protection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1" fontId="33" fillId="0" borderId="19" xfId="33" applyNumberFormat="1" applyFont="1" applyBorder="1" applyAlignment="1" applyProtection="1">
      <alignment horizontal="left" vertical="top" shrinkToFit="1"/>
      <protection/>
    </xf>
    <xf numFmtId="1" fontId="31" fillId="0" borderId="19" xfId="33" applyNumberFormat="1" applyBorder="1" applyAlignment="1" applyProtection="1">
      <alignment horizontal="center" vertical="top" shrinkToFit="1"/>
      <protection/>
    </xf>
    <xf numFmtId="1" fontId="31" fillId="0" borderId="19" xfId="33" applyNumberFormat="1" applyFont="1" applyBorder="1" applyAlignment="1" applyProtection="1">
      <alignment horizontal="left" vertical="top" shrinkToFit="1"/>
      <protection/>
    </xf>
    <xf numFmtId="4" fontId="2" fillId="32" borderId="11" xfId="0" applyNumberFormat="1" applyFont="1" applyFill="1" applyBorder="1" applyAlignment="1">
      <alignment horizontal="right" vertical="center"/>
    </xf>
    <xf numFmtId="4" fontId="2" fillId="32" borderId="14" xfId="0" applyNumberFormat="1" applyFont="1" applyFill="1" applyBorder="1" applyAlignment="1">
      <alignment horizontal="right" vertical="center"/>
    </xf>
    <xf numFmtId="49" fontId="1" fillId="0" borderId="25" xfId="0" applyNumberFormat="1" applyFont="1" applyFill="1" applyBorder="1" applyAlignment="1">
      <alignment horizontal="left" vertical="center"/>
    </xf>
    <xf numFmtId="4" fontId="1" fillId="0" borderId="26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2" fontId="1" fillId="32" borderId="14" xfId="0" applyNumberFormat="1" applyFont="1" applyFill="1" applyBorder="1" applyAlignment="1">
      <alignment horizontal="right" vertical="center"/>
    </xf>
    <xf numFmtId="4" fontId="1" fillId="32" borderId="25" xfId="0" applyNumberFormat="1" applyFont="1" applyFill="1" applyBorder="1" applyAlignment="1">
      <alignment horizontal="right" vertical="center"/>
    </xf>
    <xf numFmtId="4" fontId="1" fillId="32" borderId="37" xfId="0" applyNumberFormat="1" applyFont="1" applyFill="1" applyBorder="1" applyAlignment="1">
      <alignment horizontal="right" vertical="center"/>
    </xf>
    <xf numFmtId="4" fontId="1" fillId="32" borderId="38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horizontal="right" vertical="center"/>
    </xf>
    <xf numFmtId="4" fontId="1" fillId="0" borderId="36" xfId="0" applyNumberFormat="1" applyFont="1" applyFill="1" applyBorder="1" applyAlignment="1">
      <alignment horizontal="right" vertical="center"/>
    </xf>
    <xf numFmtId="4" fontId="1" fillId="0" borderId="36" xfId="0" applyNumberFormat="1" applyFont="1" applyFill="1" applyBorder="1" applyAlignment="1">
      <alignment horizontal="right" vertical="center"/>
    </xf>
    <xf numFmtId="4" fontId="2" fillId="0" borderId="37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2" xfId="35"/>
    <cellStyle name="xl37" xfId="36"/>
    <cellStyle name="xl38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tabSelected="1" view="pageBreakPreview" zoomScale="145" zoomScaleNormal="75" zoomScaleSheetLayoutView="145" zoomScalePageLayoutView="0" workbookViewId="0" topLeftCell="B151">
      <selection activeCell="H154" sqref="H154:H161"/>
    </sheetView>
  </sheetViews>
  <sheetFormatPr defaultColWidth="9.00390625" defaultRowHeight="12.75"/>
  <cols>
    <col min="1" max="1" width="4.25390625" style="1" hidden="1" customWidth="1"/>
    <col min="2" max="2" width="80.25390625" style="14" customWidth="1"/>
    <col min="3" max="6" width="12.75390625" style="1" hidden="1" customWidth="1"/>
    <col min="7" max="7" width="8.00390625" style="25" customWidth="1"/>
    <col min="8" max="8" width="12.25390625" style="31" customWidth="1"/>
    <col min="9" max="9" width="5.125" style="25" customWidth="1"/>
    <col min="10" max="10" width="13.00390625" style="10" customWidth="1"/>
    <col min="11" max="11" width="12.75390625" style="1" hidden="1" customWidth="1"/>
    <col min="12" max="12" width="13.12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197</v>
      </c>
      <c r="H1" s="33"/>
      <c r="J1" s="33"/>
      <c r="K1" s="33"/>
    </row>
    <row r="2" spans="7:13" ht="12.75">
      <c r="G2" s="223" t="s">
        <v>198</v>
      </c>
      <c r="H2" s="224"/>
      <c r="I2" s="224"/>
      <c r="J2" s="224"/>
      <c r="K2" s="224"/>
      <c r="L2" s="224"/>
      <c r="M2" s="224"/>
    </row>
    <row r="3" spans="7:13" ht="12.75">
      <c r="G3" s="224"/>
      <c r="H3" s="224"/>
      <c r="I3" s="224"/>
      <c r="J3" s="224"/>
      <c r="K3" s="224"/>
      <c r="L3" s="224"/>
      <c r="M3" s="224"/>
    </row>
    <row r="4" spans="7:13" ht="4.5" customHeight="1" hidden="1">
      <c r="G4" s="224"/>
      <c r="H4" s="224"/>
      <c r="I4" s="224"/>
      <c r="J4" s="224"/>
      <c r="K4" s="224"/>
      <c r="L4" s="224"/>
      <c r="M4" s="224"/>
    </row>
    <row r="5" spans="7:13" ht="12.75" hidden="1">
      <c r="G5" s="224"/>
      <c r="H5" s="224"/>
      <c r="I5" s="224"/>
      <c r="J5" s="224"/>
      <c r="K5" s="224"/>
      <c r="L5" s="224"/>
      <c r="M5" s="224"/>
    </row>
    <row r="6" spans="2:11" ht="12" customHeight="1">
      <c r="B6" s="229" t="s">
        <v>199</v>
      </c>
      <c r="C6" s="229"/>
      <c r="D6" s="229"/>
      <c r="E6" s="229"/>
      <c r="F6" s="229"/>
      <c r="G6" s="229"/>
      <c r="H6" s="229"/>
      <c r="I6" s="229"/>
      <c r="J6" s="229"/>
      <c r="K6" s="229"/>
    </row>
    <row r="7" spans="2:11" ht="12.75">
      <c r="B7" s="235" t="s">
        <v>200</v>
      </c>
      <c r="C7" s="235"/>
      <c r="D7" s="235"/>
      <c r="E7" s="235"/>
      <c r="F7" s="235"/>
      <c r="G7" s="235"/>
      <c r="H7" s="235"/>
      <c r="I7" s="235"/>
      <c r="J7" s="235"/>
      <c r="K7" s="235"/>
    </row>
    <row r="8" spans="2:11" ht="12.75"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2:11" ht="22.5" customHeight="1"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0" ht="13.5" thickBot="1">
      <c r="J10" s="10" t="s">
        <v>16</v>
      </c>
    </row>
    <row r="11" spans="2:13" ht="24.75" customHeight="1" thickBot="1">
      <c r="B11" s="232" t="s">
        <v>3</v>
      </c>
      <c r="C11" s="20"/>
      <c r="D11" s="21"/>
      <c r="E11" s="21"/>
      <c r="F11" s="21"/>
      <c r="G11" s="220" t="s">
        <v>17</v>
      </c>
      <c r="H11" s="220" t="s">
        <v>18</v>
      </c>
      <c r="I11" s="220" t="s">
        <v>19</v>
      </c>
      <c r="J11" s="225" t="s">
        <v>107</v>
      </c>
      <c r="K11" s="37" t="s">
        <v>4</v>
      </c>
      <c r="L11" s="225" t="s">
        <v>202</v>
      </c>
      <c r="M11" s="227" t="s">
        <v>201</v>
      </c>
    </row>
    <row r="12" spans="2:13" ht="21.75" customHeight="1" thickBot="1">
      <c r="B12" s="232"/>
      <c r="C12" s="20"/>
      <c r="D12" s="21"/>
      <c r="E12" s="21"/>
      <c r="F12" s="21"/>
      <c r="G12" s="221"/>
      <c r="H12" s="221"/>
      <c r="I12" s="221"/>
      <c r="J12" s="226"/>
      <c r="K12" s="230" t="s">
        <v>5</v>
      </c>
      <c r="L12" s="226"/>
      <c r="M12" s="228"/>
    </row>
    <row r="13" spans="2:13" ht="3" customHeight="1" hidden="1" thickBot="1">
      <c r="B13" s="233"/>
      <c r="C13" s="22">
        <v>1</v>
      </c>
      <c r="D13" s="22">
        <v>2</v>
      </c>
      <c r="E13" s="22">
        <v>3</v>
      </c>
      <c r="F13" s="23">
        <v>4</v>
      </c>
      <c r="G13" s="222"/>
      <c r="H13" s="222"/>
      <c r="I13" s="222"/>
      <c r="J13" s="234"/>
      <c r="K13" s="231"/>
      <c r="L13" s="226"/>
      <c r="M13" s="228"/>
    </row>
    <row r="14" spans="2:13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24"/>
      <c r="J14" s="126">
        <v>61225979.46</v>
      </c>
      <c r="K14" s="127" t="e">
        <f>K15+#REF!+#REF!</f>
        <v>#REF!</v>
      </c>
      <c r="L14" s="126">
        <v>53093683.98</v>
      </c>
      <c r="M14" s="194">
        <f>L14/J14*100</f>
        <v>86.71757389310044</v>
      </c>
    </row>
    <row r="15" spans="2:13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25">
        <v>61225979.46</v>
      </c>
      <c r="K15" s="38" t="e">
        <f>K16+#REF!+#REF!+#REF!+#REF!+#REF!+K202+#REF!+#REF!+#REF!</f>
        <v>#REF!</v>
      </c>
      <c r="L15" s="195">
        <v>53093683.98</v>
      </c>
      <c r="M15" s="219">
        <f aca="true" t="shared" si="0" ref="M15:M78">L15/J15*100</f>
        <v>86.71757389310044</v>
      </c>
    </row>
    <row r="16" spans="2:13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v>12704804.829999998</v>
      </c>
      <c r="K16" s="38" t="e">
        <f>K17+K28+#REF!+#REF!</f>
        <v>#REF!</v>
      </c>
      <c r="L16" s="38">
        <v>9678995.69</v>
      </c>
      <c r="M16" s="218">
        <f t="shared" si="0"/>
        <v>76.18374165925697</v>
      </c>
    </row>
    <row r="17" spans="2:13" s="3" customFormat="1" ht="25.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v>74257.7</v>
      </c>
      <c r="K17" s="39" t="e">
        <f>#REF!+K18</f>
        <v>#REF!</v>
      </c>
      <c r="L17" s="39">
        <v>72455</v>
      </c>
      <c r="M17" s="218">
        <f t="shared" si="0"/>
        <v>97.57237296603584</v>
      </c>
    </row>
    <row r="18" spans="2:13" s="3" customFormat="1" ht="18" customHeight="1">
      <c r="B18" s="19" t="s">
        <v>44</v>
      </c>
      <c r="C18" s="4"/>
      <c r="D18" s="4"/>
      <c r="E18" s="4"/>
      <c r="F18" s="4"/>
      <c r="G18" s="30" t="s">
        <v>22</v>
      </c>
      <c r="H18" s="30" t="s">
        <v>152</v>
      </c>
      <c r="I18" s="30"/>
      <c r="J18" s="13">
        <v>5877.7</v>
      </c>
      <c r="K18" s="40">
        <f>K19</f>
        <v>0</v>
      </c>
      <c r="L18" s="40">
        <v>4075</v>
      </c>
      <c r="M18" s="218">
        <f t="shared" si="0"/>
        <v>69.32983990336356</v>
      </c>
    </row>
    <row r="19" spans="2:13" s="3" customFormat="1" ht="12.75">
      <c r="B19" s="19" t="s">
        <v>11</v>
      </c>
      <c r="C19" s="4"/>
      <c r="D19" s="4"/>
      <c r="E19" s="4"/>
      <c r="F19" s="4"/>
      <c r="G19" s="30" t="s">
        <v>22</v>
      </c>
      <c r="H19" s="30" t="s">
        <v>153</v>
      </c>
      <c r="I19" s="30"/>
      <c r="J19" s="13">
        <v>5877.7</v>
      </c>
      <c r="K19" s="41"/>
      <c r="L19" s="40">
        <v>4075</v>
      </c>
      <c r="M19" s="218">
        <f t="shared" si="0"/>
        <v>69.32983990336356</v>
      </c>
    </row>
    <row r="20" spans="2:13" ht="18.75" customHeight="1">
      <c r="B20" s="19" t="s">
        <v>51</v>
      </c>
      <c r="C20" s="2"/>
      <c r="D20" s="2"/>
      <c r="E20" s="2"/>
      <c r="F20" s="2"/>
      <c r="G20" s="30" t="s">
        <v>22</v>
      </c>
      <c r="H20" s="30" t="s">
        <v>153</v>
      </c>
      <c r="I20" s="30" t="s">
        <v>47</v>
      </c>
      <c r="J20" s="13">
        <v>5200</v>
      </c>
      <c r="K20" s="9"/>
      <c r="L20" s="40">
        <v>3700</v>
      </c>
      <c r="M20" s="218">
        <f t="shared" si="0"/>
        <v>71.15384615384616</v>
      </c>
    </row>
    <row r="21" spans="2:13" ht="25.5">
      <c r="B21" s="19" t="s">
        <v>52</v>
      </c>
      <c r="C21" s="2"/>
      <c r="D21" s="2"/>
      <c r="E21" s="2"/>
      <c r="F21" s="2"/>
      <c r="G21" s="30" t="s">
        <v>22</v>
      </c>
      <c r="H21" s="30" t="s">
        <v>153</v>
      </c>
      <c r="I21" s="30" t="s">
        <v>48</v>
      </c>
      <c r="J21" s="13">
        <v>5200</v>
      </c>
      <c r="K21" s="9"/>
      <c r="L21" s="40">
        <v>3700</v>
      </c>
      <c r="M21" s="218">
        <f t="shared" si="0"/>
        <v>71.15384615384616</v>
      </c>
    </row>
    <row r="22" spans="2:13" ht="12.75">
      <c r="B22" s="169" t="s">
        <v>53</v>
      </c>
      <c r="C22" s="2"/>
      <c r="D22" s="2"/>
      <c r="E22" s="2"/>
      <c r="F22" s="2"/>
      <c r="G22" s="30" t="s">
        <v>22</v>
      </c>
      <c r="H22" s="30" t="s">
        <v>153</v>
      </c>
      <c r="I22" s="30" t="s">
        <v>54</v>
      </c>
      <c r="J22" s="13">
        <v>678.7</v>
      </c>
      <c r="K22" s="9"/>
      <c r="L22" s="40">
        <v>375</v>
      </c>
      <c r="M22" s="218">
        <f t="shared" si="0"/>
        <v>55.25268896419625</v>
      </c>
    </row>
    <row r="23" spans="2:13" ht="12.75">
      <c r="B23" s="169" t="s">
        <v>172</v>
      </c>
      <c r="C23" s="2"/>
      <c r="D23" s="2"/>
      <c r="E23" s="2"/>
      <c r="F23" s="2"/>
      <c r="G23" s="30" t="s">
        <v>22</v>
      </c>
      <c r="H23" s="30" t="s">
        <v>153</v>
      </c>
      <c r="I23" s="30" t="s">
        <v>173</v>
      </c>
      <c r="J23" s="13">
        <v>678.7</v>
      </c>
      <c r="K23" s="9"/>
      <c r="L23" s="40">
        <v>375</v>
      </c>
      <c r="M23" s="218">
        <f t="shared" si="0"/>
        <v>55.25268896419625</v>
      </c>
    </row>
    <row r="24" spans="2:13" ht="12.75">
      <c r="B24" s="19" t="s">
        <v>74</v>
      </c>
      <c r="C24" s="2"/>
      <c r="D24" s="2"/>
      <c r="E24" s="2"/>
      <c r="F24" s="2"/>
      <c r="G24" s="30" t="s">
        <v>22</v>
      </c>
      <c r="H24" s="30" t="s">
        <v>110</v>
      </c>
      <c r="I24" s="30"/>
      <c r="J24" s="13">
        <v>68380</v>
      </c>
      <c r="K24" s="9"/>
      <c r="L24" s="40">
        <v>68380</v>
      </c>
      <c r="M24" s="218">
        <f t="shared" si="0"/>
        <v>100</v>
      </c>
    </row>
    <row r="25" spans="2:13" ht="26.25" customHeight="1">
      <c r="B25" s="19" t="s">
        <v>87</v>
      </c>
      <c r="C25" s="2"/>
      <c r="D25" s="2"/>
      <c r="E25" s="2"/>
      <c r="F25" s="2"/>
      <c r="G25" s="30" t="s">
        <v>22</v>
      </c>
      <c r="H25" s="30" t="s">
        <v>166</v>
      </c>
      <c r="I25" s="30"/>
      <c r="J25" s="13">
        <v>68380</v>
      </c>
      <c r="K25" s="9"/>
      <c r="L25" s="40">
        <v>68380</v>
      </c>
      <c r="M25" s="218">
        <f t="shared" si="0"/>
        <v>100</v>
      </c>
    </row>
    <row r="26" spans="2:13" ht="14.25" customHeight="1">
      <c r="B26" s="136" t="s">
        <v>57</v>
      </c>
      <c r="C26" s="2"/>
      <c r="D26" s="2"/>
      <c r="E26" s="2"/>
      <c r="F26" s="2"/>
      <c r="G26" s="30" t="s">
        <v>22</v>
      </c>
      <c r="H26" s="30" t="s">
        <v>166</v>
      </c>
      <c r="I26" s="30" t="s">
        <v>24</v>
      </c>
      <c r="J26" s="13">
        <v>68380</v>
      </c>
      <c r="K26" s="9"/>
      <c r="L26" s="40">
        <v>68380</v>
      </c>
      <c r="M26" s="218">
        <f t="shared" si="0"/>
        <v>100</v>
      </c>
    </row>
    <row r="27" spans="2:13" ht="12.75">
      <c r="B27" s="19" t="s">
        <v>40</v>
      </c>
      <c r="C27" s="2"/>
      <c r="D27" s="2"/>
      <c r="E27" s="2"/>
      <c r="F27" s="2"/>
      <c r="G27" s="30" t="s">
        <v>22</v>
      </c>
      <c r="H27" s="30" t="s">
        <v>166</v>
      </c>
      <c r="I27" s="30" t="s">
        <v>42</v>
      </c>
      <c r="J27" s="13">
        <v>68380</v>
      </c>
      <c r="K27" s="9"/>
      <c r="L27" s="40">
        <v>68380</v>
      </c>
      <c r="M27" s="218">
        <f t="shared" si="0"/>
        <v>100</v>
      </c>
    </row>
    <row r="28" spans="2:13" s="3" customFormat="1" ht="39" customHeight="1">
      <c r="B28" s="18" t="s">
        <v>9</v>
      </c>
      <c r="C28" s="4">
        <v>244000</v>
      </c>
      <c r="D28" s="4">
        <v>244000</v>
      </c>
      <c r="E28" s="4">
        <v>242000</v>
      </c>
      <c r="F28" s="4">
        <v>242000</v>
      </c>
      <c r="G28" s="29" t="s">
        <v>23</v>
      </c>
      <c r="H28" s="29"/>
      <c r="I28" s="29"/>
      <c r="J28" s="12">
        <v>9426007.7</v>
      </c>
      <c r="K28" s="39" t="e">
        <f>#REF!+K30+K82+K84+K86</f>
        <v>#REF!</v>
      </c>
      <c r="L28" s="39">
        <v>7511058.66</v>
      </c>
      <c r="M28" s="218">
        <f t="shared" si="0"/>
        <v>79.6844103999618</v>
      </c>
    </row>
    <row r="29" spans="2:13" s="3" customFormat="1" ht="26.25" customHeight="1">
      <c r="B29" s="19" t="s">
        <v>111</v>
      </c>
      <c r="C29" s="2"/>
      <c r="D29" s="2"/>
      <c r="E29" s="2"/>
      <c r="F29" s="2"/>
      <c r="G29" s="30" t="s">
        <v>23</v>
      </c>
      <c r="H29" s="30" t="s">
        <v>112</v>
      </c>
      <c r="I29" s="30"/>
      <c r="J29" s="13">
        <v>9426007.7</v>
      </c>
      <c r="K29" s="39"/>
      <c r="L29" s="40">
        <v>7511058.66</v>
      </c>
      <c r="M29" s="218">
        <f t="shared" si="0"/>
        <v>79.6844103999618</v>
      </c>
    </row>
    <row r="30" spans="2:13" ht="12.75" customHeight="1" hidden="1">
      <c r="B30" s="19" t="s">
        <v>12</v>
      </c>
      <c r="C30" s="2">
        <v>143000</v>
      </c>
      <c r="D30" s="2">
        <v>150000</v>
      </c>
      <c r="E30" s="2">
        <v>147000</v>
      </c>
      <c r="F30" s="2">
        <v>145000</v>
      </c>
      <c r="G30" s="30" t="s">
        <v>23</v>
      </c>
      <c r="H30" s="30" t="s">
        <v>25</v>
      </c>
      <c r="I30" s="30"/>
      <c r="J30" s="13">
        <v>0</v>
      </c>
      <c r="K30" s="9"/>
      <c r="L30" s="40"/>
      <c r="M30" s="218" t="e">
        <f t="shared" si="0"/>
        <v>#DIV/0!</v>
      </c>
    </row>
    <row r="31" spans="2:13" ht="12.75" customHeight="1" hidden="1">
      <c r="B31" s="19" t="s">
        <v>8</v>
      </c>
      <c r="C31" s="2">
        <v>143000</v>
      </c>
      <c r="D31" s="2">
        <v>150000</v>
      </c>
      <c r="E31" s="2">
        <v>147000</v>
      </c>
      <c r="F31" s="2">
        <v>145000</v>
      </c>
      <c r="G31" s="30" t="s">
        <v>23</v>
      </c>
      <c r="H31" s="30" t="s">
        <v>25</v>
      </c>
      <c r="I31" s="30" t="s">
        <v>24</v>
      </c>
      <c r="J31" s="13"/>
      <c r="K31" s="9"/>
      <c r="L31" s="40"/>
      <c r="M31" s="218" t="e">
        <f t="shared" si="0"/>
        <v>#DIV/0!</v>
      </c>
    </row>
    <row r="32" spans="2:13" ht="12.75">
      <c r="B32" s="19" t="s">
        <v>11</v>
      </c>
      <c r="C32" s="2"/>
      <c r="D32" s="2"/>
      <c r="E32" s="2"/>
      <c r="F32" s="2"/>
      <c r="G32" s="30" t="s">
        <v>23</v>
      </c>
      <c r="H32" s="30" t="s">
        <v>154</v>
      </c>
      <c r="I32" s="30"/>
      <c r="J32" s="13">
        <v>8291858.7</v>
      </c>
      <c r="K32" s="9"/>
      <c r="L32" s="40">
        <v>6452665.08</v>
      </c>
      <c r="M32" s="218">
        <f t="shared" si="0"/>
        <v>77.81928411298182</v>
      </c>
    </row>
    <row r="33" spans="2:13" ht="39" customHeight="1">
      <c r="B33" s="19" t="s">
        <v>49</v>
      </c>
      <c r="C33" s="2"/>
      <c r="D33" s="2"/>
      <c r="E33" s="2"/>
      <c r="F33" s="2"/>
      <c r="G33" s="30" t="s">
        <v>23</v>
      </c>
      <c r="H33" s="30" t="s">
        <v>154</v>
      </c>
      <c r="I33" s="30" t="s">
        <v>45</v>
      </c>
      <c r="J33" s="13">
        <v>6156897</v>
      </c>
      <c r="K33" s="9"/>
      <c r="L33" s="40">
        <v>5502639.86</v>
      </c>
      <c r="M33" s="218">
        <f t="shared" si="0"/>
        <v>89.37358965076076</v>
      </c>
    </row>
    <row r="34" spans="2:13" ht="12" customHeight="1">
      <c r="B34" s="19" t="s">
        <v>50</v>
      </c>
      <c r="C34" s="2"/>
      <c r="D34" s="2"/>
      <c r="E34" s="2"/>
      <c r="F34" s="2"/>
      <c r="G34" s="30" t="s">
        <v>23</v>
      </c>
      <c r="H34" s="30" t="s">
        <v>154</v>
      </c>
      <c r="I34" s="30" t="s">
        <v>46</v>
      </c>
      <c r="J34" s="13">
        <v>6156897</v>
      </c>
      <c r="K34" s="9"/>
      <c r="L34" s="40">
        <v>5502639.86</v>
      </c>
      <c r="M34" s="218">
        <f t="shared" si="0"/>
        <v>89.37358965076076</v>
      </c>
    </row>
    <row r="35" spans="2:13" ht="12.75" customHeight="1">
      <c r="B35" s="19" t="s">
        <v>51</v>
      </c>
      <c r="C35" s="2"/>
      <c r="D35" s="2"/>
      <c r="E35" s="2"/>
      <c r="F35" s="2"/>
      <c r="G35" s="30" t="s">
        <v>23</v>
      </c>
      <c r="H35" s="30" t="s">
        <v>154</v>
      </c>
      <c r="I35" s="30" t="s">
        <v>47</v>
      </c>
      <c r="J35" s="46">
        <v>2104961.7</v>
      </c>
      <c r="K35" s="9"/>
      <c r="L35" s="196">
        <v>948896.3</v>
      </c>
      <c r="M35" s="218">
        <f t="shared" si="0"/>
        <v>45.07902922889286</v>
      </c>
    </row>
    <row r="36" spans="2:13" ht="24" customHeight="1">
      <c r="B36" s="19" t="s">
        <v>52</v>
      </c>
      <c r="C36" s="2"/>
      <c r="D36" s="2"/>
      <c r="E36" s="2"/>
      <c r="F36" s="2"/>
      <c r="G36" s="30" t="s">
        <v>23</v>
      </c>
      <c r="H36" s="30" t="s">
        <v>154</v>
      </c>
      <c r="I36" s="50" t="s">
        <v>48</v>
      </c>
      <c r="J36" s="13">
        <v>2104961.7</v>
      </c>
      <c r="K36" s="51"/>
      <c r="L36" s="40">
        <v>948896.3</v>
      </c>
      <c r="M36" s="218">
        <f t="shared" si="0"/>
        <v>45.07902922889286</v>
      </c>
    </row>
    <row r="37" spans="2:13" ht="13.5" customHeight="1">
      <c r="B37" s="169" t="s">
        <v>53</v>
      </c>
      <c r="C37" s="2"/>
      <c r="D37" s="2"/>
      <c r="E37" s="2"/>
      <c r="F37" s="2"/>
      <c r="G37" s="30" t="s">
        <v>23</v>
      </c>
      <c r="H37" s="30" t="s">
        <v>154</v>
      </c>
      <c r="I37" s="50" t="s">
        <v>54</v>
      </c>
      <c r="J37" s="13">
        <v>30000</v>
      </c>
      <c r="K37" s="13">
        <f>K38</f>
        <v>30000</v>
      </c>
      <c r="L37" s="40">
        <v>1128.92</v>
      </c>
      <c r="M37" s="218">
        <f t="shared" si="0"/>
        <v>3.7630666666666666</v>
      </c>
    </row>
    <row r="38" spans="2:13" ht="13.5" customHeight="1">
      <c r="B38" s="169" t="s">
        <v>172</v>
      </c>
      <c r="C38" s="2"/>
      <c r="D38" s="2"/>
      <c r="E38" s="2"/>
      <c r="F38" s="2"/>
      <c r="G38" s="30" t="s">
        <v>23</v>
      </c>
      <c r="H38" s="30" t="s">
        <v>154</v>
      </c>
      <c r="I38" s="50" t="s">
        <v>173</v>
      </c>
      <c r="J38" s="13">
        <v>30000</v>
      </c>
      <c r="K38" s="13">
        <v>30000</v>
      </c>
      <c r="L38" s="40">
        <v>1128.92</v>
      </c>
      <c r="M38" s="218">
        <f t="shared" si="0"/>
        <v>3.7630666666666666</v>
      </c>
    </row>
    <row r="39" spans="2:13" ht="25.5">
      <c r="B39" s="19" t="s">
        <v>55</v>
      </c>
      <c r="C39" s="2"/>
      <c r="D39" s="2"/>
      <c r="E39" s="2"/>
      <c r="F39" s="2"/>
      <c r="G39" s="30" t="s">
        <v>23</v>
      </c>
      <c r="H39" s="30" t="s">
        <v>155</v>
      </c>
      <c r="I39" s="30"/>
      <c r="J39" s="13">
        <v>1134149</v>
      </c>
      <c r="K39" s="9"/>
      <c r="L39" s="40">
        <v>1058393.58</v>
      </c>
      <c r="M39" s="218">
        <f t="shared" si="0"/>
        <v>93.32050550677205</v>
      </c>
    </row>
    <row r="40" spans="2:13" ht="45.75" customHeight="1">
      <c r="B40" s="19" t="s">
        <v>49</v>
      </c>
      <c r="C40" s="2"/>
      <c r="D40" s="2"/>
      <c r="E40" s="2"/>
      <c r="F40" s="2"/>
      <c r="G40" s="30" t="s">
        <v>23</v>
      </c>
      <c r="H40" s="30" t="s">
        <v>155</v>
      </c>
      <c r="I40" s="30" t="s">
        <v>45</v>
      </c>
      <c r="J40" s="13">
        <v>1134149</v>
      </c>
      <c r="K40" s="9"/>
      <c r="L40" s="40">
        <v>1058393.58</v>
      </c>
      <c r="M40" s="218">
        <f t="shared" si="0"/>
        <v>93.32050550677205</v>
      </c>
    </row>
    <row r="41" spans="2:13" ht="12.75">
      <c r="B41" s="19" t="s">
        <v>50</v>
      </c>
      <c r="C41" s="2"/>
      <c r="D41" s="2"/>
      <c r="E41" s="2"/>
      <c r="F41" s="2"/>
      <c r="G41" s="30" t="s">
        <v>23</v>
      </c>
      <c r="H41" s="30" t="s">
        <v>155</v>
      </c>
      <c r="I41" s="30" t="s">
        <v>46</v>
      </c>
      <c r="J41" s="13">
        <v>1134149</v>
      </c>
      <c r="K41" s="9"/>
      <c r="L41" s="40">
        <v>1058393.58</v>
      </c>
      <c r="M41" s="218">
        <f t="shared" si="0"/>
        <v>93.32050550677205</v>
      </c>
    </row>
    <row r="42" spans="2:13" ht="12.75">
      <c r="B42" s="18" t="s">
        <v>102</v>
      </c>
      <c r="C42" s="2"/>
      <c r="D42" s="2"/>
      <c r="E42" s="2"/>
      <c r="F42" s="2"/>
      <c r="G42" s="29" t="s">
        <v>103</v>
      </c>
      <c r="H42" s="30"/>
      <c r="I42" s="30"/>
      <c r="J42" s="12">
        <v>358000</v>
      </c>
      <c r="K42" s="9"/>
      <c r="L42" s="39">
        <v>269790</v>
      </c>
      <c r="M42" s="218">
        <f t="shared" si="0"/>
        <v>75.36033519553072</v>
      </c>
    </row>
    <row r="43" spans="2:13" ht="12.75">
      <c r="B43" s="19" t="s">
        <v>69</v>
      </c>
      <c r="C43" s="2"/>
      <c r="D43" s="2"/>
      <c r="E43" s="2"/>
      <c r="F43" s="2"/>
      <c r="G43" s="30" t="s">
        <v>103</v>
      </c>
      <c r="H43" s="30" t="s">
        <v>110</v>
      </c>
      <c r="I43" s="30"/>
      <c r="J43" s="13">
        <v>358000</v>
      </c>
      <c r="K43" s="9"/>
      <c r="L43" s="40">
        <v>269790</v>
      </c>
      <c r="M43" s="218">
        <f t="shared" si="0"/>
        <v>75.36033519553072</v>
      </c>
    </row>
    <row r="44" spans="2:13" ht="12.75">
      <c r="B44" s="19" t="s">
        <v>113</v>
      </c>
      <c r="C44" s="2"/>
      <c r="D44" s="2"/>
      <c r="E44" s="2"/>
      <c r="F44" s="2"/>
      <c r="G44" s="30" t="s">
        <v>103</v>
      </c>
      <c r="H44" s="30" t="s">
        <v>166</v>
      </c>
      <c r="I44" s="30"/>
      <c r="J44" s="13">
        <v>358000</v>
      </c>
      <c r="K44" s="9"/>
      <c r="L44" s="40">
        <v>269790</v>
      </c>
      <c r="M44" s="218">
        <f t="shared" si="0"/>
        <v>75.36033519553072</v>
      </c>
    </row>
    <row r="45" spans="2:13" ht="12.75">
      <c r="B45" s="19" t="s">
        <v>51</v>
      </c>
      <c r="C45" s="2"/>
      <c r="D45" s="2"/>
      <c r="E45" s="2"/>
      <c r="F45" s="2"/>
      <c r="G45" s="30" t="s">
        <v>103</v>
      </c>
      <c r="H45" s="30" t="s">
        <v>166</v>
      </c>
      <c r="I45" s="30" t="s">
        <v>47</v>
      </c>
      <c r="J45" s="13">
        <v>65000</v>
      </c>
      <c r="K45" s="9"/>
      <c r="L45" s="40">
        <v>65000</v>
      </c>
      <c r="M45" s="218">
        <f t="shared" si="0"/>
        <v>100</v>
      </c>
    </row>
    <row r="46" spans="2:13" ht="25.5">
      <c r="B46" s="19" t="s">
        <v>52</v>
      </c>
      <c r="C46" s="2"/>
      <c r="D46" s="2"/>
      <c r="E46" s="2"/>
      <c r="F46" s="2"/>
      <c r="G46" s="30" t="s">
        <v>103</v>
      </c>
      <c r="H46" s="30" t="s">
        <v>166</v>
      </c>
      <c r="I46" s="30" t="s">
        <v>48</v>
      </c>
      <c r="J46" s="13">
        <v>65000</v>
      </c>
      <c r="K46" s="9"/>
      <c r="L46" s="40">
        <v>65000</v>
      </c>
      <c r="M46" s="218">
        <f t="shared" si="0"/>
        <v>100</v>
      </c>
    </row>
    <row r="47" spans="2:13" ht="12.75">
      <c r="B47" s="181" t="s">
        <v>189</v>
      </c>
      <c r="C47" s="2"/>
      <c r="D47" s="2"/>
      <c r="E47" s="2"/>
      <c r="F47" s="2"/>
      <c r="G47" s="30" t="s">
        <v>103</v>
      </c>
      <c r="H47" s="30" t="s">
        <v>166</v>
      </c>
      <c r="I47" s="30" t="s">
        <v>54</v>
      </c>
      <c r="J47" s="13">
        <v>293000</v>
      </c>
      <c r="K47" s="9"/>
      <c r="L47" s="40">
        <v>204790</v>
      </c>
      <c r="M47" s="218">
        <f t="shared" si="0"/>
        <v>69.89419795221843</v>
      </c>
    </row>
    <row r="48" spans="2:13" ht="12.75">
      <c r="B48" s="181" t="s">
        <v>190</v>
      </c>
      <c r="C48" s="2"/>
      <c r="D48" s="2"/>
      <c r="E48" s="2"/>
      <c r="F48" s="2"/>
      <c r="G48" s="30" t="s">
        <v>103</v>
      </c>
      <c r="H48" s="30" t="s">
        <v>166</v>
      </c>
      <c r="I48" s="30" t="s">
        <v>191</v>
      </c>
      <c r="J48" s="13">
        <v>293000</v>
      </c>
      <c r="K48" s="9"/>
      <c r="L48" s="40">
        <v>204790</v>
      </c>
      <c r="M48" s="218">
        <f t="shared" si="0"/>
        <v>69.89419795221843</v>
      </c>
    </row>
    <row r="49" spans="2:13" ht="12.75">
      <c r="B49" s="18" t="s">
        <v>10</v>
      </c>
      <c r="C49" s="2"/>
      <c r="D49" s="2"/>
      <c r="E49" s="2"/>
      <c r="F49" s="2"/>
      <c r="G49" s="29" t="s">
        <v>36</v>
      </c>
      <c r="H49" s="29"/>
      <c r="I49" s="29"/>
      <c r="J49" s="12">
        <v>60000</v>
      </c>
      <c r="K49" s="9"/>
      <c r="L49" s="39">
        <v>0</v>
      </c>
      <c r="M49" s="218">
        <f t="shared" si="0"/>
        <v>0</v>
      </c>
    </row>
    <row r="50" spans="2:13" ht="12.75">
      <c r="B50" s="19" t="s">
        <v>69</v>
      </c>
      <c r="C50" s="2"/>
      <c r="D50" s="2"/>
      <c r="E50" s="2"/>
      <c r="F50" s="2"/>
      <c r="G50" s="30" t="s">
        <v>36</v>
      </c>
      <c r="H50" s="30" t="s">
        <v>110</v>
      </c>
      <c r="I50" s="30"/>
      <c r="J50" s="13">
        <v>60000</v>
      </c>
      <c r="K50" s="9"/>
      <c r="L50" s="40">
        <v>0</v>
      </c>
      <c r="M50" s="218">
        <f t="shared" si="0"/>
        <v>0</v>
      </c>
    </row>
    <row r="51" spans="2:13" ht="12.75">
      <c r="B51" s="19" t="s">
        <v>70</v>
      </c>
      <c r="C51" s="2"/>
      <c r="D51" s="2"/>
      <c r="E51" s="2"/>
      <c r="F51" s="2"/>
      <c r="G51" s="30" t="s">
        <v>36</v>
      </c>
      <c r="H51" s="30" t="s">
        <v>156</v>
      </c>
      <c r="I51" s="30"/>
      <c r="J51" s="13">
        <v>60000</v>
      </c>
      <c r="K51" s="9"/>
      <c r="L51" s="40">
        <v>0</v>
      </c>
      <c r="M51" s="218">
        <f t="shared" si="0"/>
        <v>0</v>
      </c>
    </row>
    <row r="52" spans="2:13" ht="12.75">
      <c r="B52" s="19" t="s">
        <v>53</v>
      </c>
      <c r="C52" s="2"/>
      <c r="D52" s="2"/>
      <c r="E52" s="2"/>
      <c r="F52" s="2"/>
      <c r="G52" s="30" t="s">
        <v>36</v>
      </c>
      <c r="H52" s="30" t="s">
        <v>156</v>
      </c>
      <c r="I52" s="30" t="s">
        <v>54</v>
      </c>
      <c r="J52" s="13">
        <v>60000</v>
      </c>
      <c r="K52" s="9"/>
      <c r="L52" s="40">
        <v>0</v>
      </c>
      <c r="M52" s="218">
        <f t="shared" si="0"/>
        <v>0</v>
      </c>
    </row>
    <row r="53" spans="2:13" ht="12.75">
      <c r="B53" s="19" t="s">
        <v>58</v>
      </c>
      <c r="C53" s="2"/>
      <c r="D53" s="2"/>
      <c r="E53" s="2"/>
      <c r="F53" s="2"/>
      <c r="G53" s="30" t="s">
        <v>36</v>
      </c>
      <c r="H53" s="30" t="s">
        <v>156</v>
      </c>
      <c r="I53" s="30" t="s">
        <v>59</v>
      </c>
      <c r="J53" s="13">
        <v>60000</v>
      </c>
      <c r="K53" s="9"/>
      <c r="L53" s="40">
        <v>0</v>
      </c>
      <c r="M53" s="218">
        <f t="shared" si="0"/>
        <v>0</v>
      </c>
    </row>
    <row r="54" spans="2:13" ht="12.75">
      <c r="B54" s="18" t="s">
        <v>35</v>
      </c>
      <c r="C54" s="4"/>
      <c r="D54" s="4"/>
      <c r="E54" s="4"/>
      <c r="F54" s="4"/>
      <c r="G54" s="29" t="s">
        <v>30</v>
      </c>
      <c r="H54" s="29"/>
      <c r="I54" s="29"/>
      <c r="J54" s="12">
        <v>2786539.4300000006</v>
      </c>
      <c r="K54" s="9"/>
      <c r="L54" s="39">
        <v>1825692.03</v>
      </c>
      <c r="M54" s="218">
        <f t="shared" si="0"/>
        <v>65.51825573844471</v>
      </c>
    </row>
    <row r="55" spans="2:13" ht="12.75">
      <c r="B55" s="19" t="s">
        <v>56</v>
      </c>
      <c r="C55" s="4"/>
      <c r="D55" s="4"/>
      <c r="E55" s="4"/>
      <c r="F55" s="4"/>
      <c r="G55" s="30" t="s">
        <v>30</v>
      </c>
      <c r="H55" s="30" t="s">
        <v>110</v>
      </c>
      <c r="I55" s="30"/>
      <c r="J55" s="13">
        <v>2786539.4300000006</v>
      </c>
      <c r="K55" s="9"/>
      <c r="L55" s="40">
        <v>1825692.03</v>
      </c>
      <c r="M55" s="218">
        <f t="shared" si="0"/>
        <v>65.51825573844471</v>
      </c>
    </row>
    <row r="56" spans="2:13" ht="25.5">
      <c r="B56" s="19" t="s">
        <v>72</v>
      </c>
      <c r="C56" s="4"/>
      <c r="D56" s="4"/>
      <c r="E56" s="4"/>
      <c r="F56" s="4"/>
      <c r="G56" s="30" t="s">
        <v>30</v>
      </c>
      <c r="H56" s="30" t="s">
        <v>157</v>
      </c>
      <c r="I56" s="30"/>
      <c r="J56" s="13">
        <v>182600</v>
      </c>
      <c r="K56" s="9"/>
      <c r="L56" s="40">
        <v>145600</v>
      </c>
      <c r="M56" s="218">
        <f t="shared" si="0"/>
        <v>79.73713033953997</v>
      </c>
    </row>
    <row r="57" spans="2:13" ht="12.75">
      <c r="B57" s="19" t="s">
        <v>51</v>
      </c>
      <c r="C57" s="4"/>
      <c r="D57" s="4"/>
      <c r="E57" s="4"/>
      <c r="F57" s="4"/>
      <c r="G57" s="30" t="s">
        <v>30</v>
      </c>
      <c r="H57" s="30" t="s">
        <v>157</v>
      </c>
      <c r="I57" s="30" t="s">
        <v>47</v>
      </c>
      <c r="J57" s="13">
        <v>182600</v>
      </c>
      <c r="K57" s="9"/>
      <c r="L57" s="40">
        <v>145600</v>
      </c>
      <c r="M57" s="218">
        <f t="shared" si="0"/>
        <v>79.73713033953997</v>
      </c>
    </row>
    <row r="58" spans="2:13" ht="25.5">
      <c r="B58" s="19" t="s">
        <v>73</v>
      </c>
      <c r="C58" s="4"/>
      <c r="D58" s="4"/>
      <c r="E58" s="4"/>
      <c r="F58" s="4"/>
      <c r="G58" s="30" t="s">
        <v>30</v>
      </c>
      <c r="H58" s="30" t="s">
        <v>157</v>
      </c>
      <c r="I58" s="30" t="s">
        <v>48</v>
      </c>
      <c r="J58" s="13">
        <v>182600</v>
      </c>
      <c r="K58" s="9"/>
      <c r="L58" s="40">
        <v>145600</v>
      </c>
      <c r="M58" s="218">
        <f t="shared" si="0"/>
        <v>79.73713033953997</v>
      </c>
    </row>
    <row r="59" spans="2:13" ht="12.75">
      <c r="B59" s="19" t="s">
        <v>71</v>
      </c>
      <c r="C59" s="2"/>
      <c r="D59" s="2"/>
      <c r="E59" s="2"/>
      <c r="F59" s="2"/>
      <c r="G59" s="30" t="s">
        <v>30</v>
      </c>
      <c r="H59" s="30" t="s">
        <v>158</v>
      </c>
      <c r="I59" s="30"/>
      <c r="J59" s="13">
        <v>2157789.4300000006</v>
      </c>
      <c r="K59" s="9"/>
      <c r="L59" s="40">
        <v>1250022.03</v>
      </c>
      <c r="M59" s="218">
        <f t="shared" si="0"/>
        <v>57.930677230168826</v>
      </c>
    </row>
    <row r="60" spans="2:13" ht="13.5" customHeight="1">
      <c r="B60" s="19" t="s">
        <v>51</v>
      </c>
      <c r="C60" s="2"/>
      <c r="D60" s="2"/>
      <c r="E60" s="2"/>
      <c r="F60" s="2"/>
      <c r="G60" s="30" t="s">
        <v>30</v>
      </c>
      <c r="H60" s="30" t="s">
        <v>158</v>
      </c>
      <c r="I60" s="30" t="s">
        <v>47</v>
      </c>
      <c r="J60" s="13">
        <v>2157789.4300000006</v>
      </c>
      <c r="K60" s="9"/>
      <c r="L60" s="40">
        <v>1233942.03</v>
      </c>
      <c r="M60" s="218">
        <f t="shared" si="0"/>
        <v>57.185470131809836</v>
      </c>
    </row>
    <row r="61" spans="2:13" ht="24.75" customHeight="1">
      <c r="B61" s="19" t="s">
        <v>52</v>
      </c>
      <c r="C61" s="2"/>
      <c r="D61" s="2"/>
      <c r="E61" s="2"/>
      <c r="F61" s="2"/>
      <c r="G61" s="30" t="s">
        <v>30</v>
      </c>
      <c r="H61" s="30" t="s">
        <v>158</v>
      </c>
      <c r="I61" s="30" t="s">
        <v>48</v>
      </c>
      <c r="J61" s="13">
        <v>2157789.4300000006</v>
      </c>
      <c r="K61" s="9"/>
      <c r="L61" s="40">
        <v>1233942.03</v>
      </c>
      <c r="M61" s="218">
        <f t="shared" si="0"/>
        <v>57.185470131809836</v>
      </c>
    </row>
    <row r="62" spans="2:13" ht="14.25" customHeight="1">
      <c r="B62" s="169" t="s">
        <v>53</v>
      </c>
      <c r="C62" s="2"/>
      <c r="D62" s="2"/>
      <c r="E62" s="2"/>
      <c r="F62" s="2"/>
      <c r="G62" s="30" t="s">
        <v>30</v>
      </c>
      <c r="H62" s="30" t="s">
        <v>158</v>
      </c>
      <c r="I62" s="30" t="s">
        <v>54</v>
      </c>
      <c r="J62" s="13">
        <v>16080</v>
      </c>
      <c r="K62" s="9"/>
      <c r="L62" s="40">
        <v>16080</v>
      </c>
      <c r="M62" s="218">
        <f t="shared" si="0"/>
        <v>100</v>
      </c>
    </row>
    <row r="63" spans="2:13" ht="15.75" customHeight="1">
      <c r="B63" s="169" t="s">
        <v>172</v>
      </c>
      <c r="C63" s="2"/>
      <c r="D63" s="2"/>
      <c r="E63" s="2"/>
      <c r="F63" s="2"/>
      <c r="G63" s="30" t="s">
        <v>30</v>
      </c>
      <c r="H63" s="30" t="s">
        <v>158</v>
      </c>
      <c r="I63" s="30" t="s">
        <v>173</v>
      </c>
      <c r="J63" s="13">
        <v>16080</v>
      </c>
      <c r="K63" s="9"/>
      <c r="L63" s="40">
        <v>16080</v>
      </c>
      <c r="M63" s="218">
        <f t="shared" si="0"/>
        <v>100</v>
      </c>
    </row>
    <row r="64" spans="2:13" ht="12.75" customHeight="1">
      <c r="B64" s="149" t="s">
        <v>114</v>
      </c>
      <c r="C64" s="2"/>
      <c r="D64" s="2"/>
      <c r="E64" s="2"/>
      <c r="F64" s="2"/>
      <c r="G64" s="150" t="s">
        <v>30</v>
      </c>
      <c r="H64" s="150" t="s">
        <v>118</v>
      </c>
      <c r="I64" s="30"/>
      <c r="J64" s="13">
        <v>130070</v>
      </c>
      <c r="K64" s="9"/>
      <c r="L64" s="40">
        <v>130070</v>
      </c>
      <c r="M64" s="218">
        <f t="shared" si="0"/>
        <v>100</v>
      </c>
    </row>
    <row r="65" spans="2:13" ht="18" customHeight="1">
      <c r="B65" s="19" t="s">
        <v>115</v>
      </c>
      <c r="C65" s="2"/>
      <c r="D65" s="2"/>
      <c r="E65" s="2"/>
      <c r="F65" s="2"/>
      <c r="G65" s="30" t="s">
        <v>30</v>
      </c>
      <c r="H65" s="30" t="s">
        <v>119</v>
      </c>
      <c r="I65" s="30"/>
      <c r="J65" s="13">
        <v>130070</v>
      </c>
      <c r="K65" s="9"/>
      <c r="L65" s="40">
        <v>130070</v>
      </c>
      <c r="M65" s="218">
        <f t="shared" si="0"/>
        <v>100</v>
      </c>
    </row>
    <row r="66" spans="2:13" ht="24.75" customHeight="1">
      <c r="B66" s="19" t="s">
        <v>116</v>
      </c>
      <c r="C66" s="2"/>
      <c r="D66" s="2"/>
      <c r="E66" s="2"/>
      <c r="F66" s="2"/>
      <c r="G66" s="30" t="s">
        <v>30</v>
      </c>
      <c r="H66" s="30" t="s">
        <v>119</v>
      </c>
      <c r="I66" s="30" t="s">
        <v>45</v>
      </c>
      <c r="J66" s="13">
        <v>130070</v>
      </c>
      <c r="K66" s="9"/>
      <c r="L66" s="40">
        <v>130070</v>
      </c>
      <c r="M66" s="218">
        <f t="shared" si="0"/>
        <v>100</v>
      </c>
    </row>
    <row r="67" spans="2:13" ht="12" customHeight="1">
      <c r="B67" s="1" t="s">
        <v>117</v>
      </c>
      <c r="C67" s="2"/>
      <c r="D67" s="2"/>
      <c r="E67" s="2"/>
      <c r="F67" s="2"/>
      <c r="G67" s="30" t="s">
        <v>30</v>
      </c>
      <c r="H67" s="30" t="s">
        <v>119</v>
      </c>
      <c r="I67" s="30" t="s">
        <v>46</v>
      </c>
      <c r="J67" s="13">
        <v>130070</v>
      </c>
      <c r="K67" s="9"/>
      <c r="L67" s="40">
        <v>130070</v>
      </c>
      <c r="M67" s="218">
        <f t="shared" si="0"/>
        <v>100</v>
      </c>
    </row>
    <row r="68" spans="2:13" ht="24" customHeight="1">
      <c r="B68" s="34" t="s">
        <v>187</v>
      </c>
      <c r="C68" s="2"/>
      <c r="D68" s="2"/>
      <c r="E68" s="2"/>
      <c r="F68" s="2"/>
      <c r="G68" s="30" t="s">
        <v>30</v>
      </c>
      <c r="H68" s="30" t="s">
        <v>188</v>
      </c>
      <c r="I68" s="30"/>
      <c r="J68" s="13">
        <v>300000</v>
      </c>
      <c r="K68" s="9"/>
      <c r="L68" s="40">
        <v>300000</v>
      </c>
      <c r="M68" s="218">
        <f t="shared" si="0"/>
        <v>100</v>
      </c>
    </row>
    <row r="69" spans="2:13" ht="12" customHeight="1">
      <c r="B69" s="178" t="s">
        <v>51</v>
      </c>
      <c r="C69" s="2"/>
      <c r="D69" s="2"/>
      <c r="E69" s="2"/>
      <c r="F69" s="2"/>
      <c r="G69" s="30" t="s">
        <v>30</v>
      </c>
      <c r="H69" s="30" t="s">
        <v>188</v>
      </c>
      <c r="I69" s="30" t="s">
        <v>47</v>
      </c>
      <c r="J69" s="13">
        <v>300000</v>
      </c>
      <c r="K69" s="9"/>
      <c r="L69" s="40">
        <v>300000</v>
      </c>
      <c r="M69" s="218">
        <f t="shared" si="0"/>
        <v>100</v>
      </c>
    </row>
    <row r="70" spans="2:13" ht="12" customHeight="1">
      <c r="B70" s="19" t="s">
        <v>52</v>
      </c>
      <c r="C70" s="2"/>
      <c r="D70" s="2"/>
      <c r="E70" s="2"/>
      <c r="F70" s="2"/>
      <c r="G70" s="30" t="s">
        <v>30</v>
      </c>
      <c r="H70" s="30" t="s">
        <v>188</v>
      </c>
      <c r="I70" s="30" t="s">
        <v>48</v>
      </c>
      <c r="J70" s="13">
        <v>300000</v>
      </c>
      <c r="K70" s="9"/>
      <c r="L70" s="40">
        <v>300000</v>
      </c>
      <c r="M70" s="218">
        <f t="shared" si="0"/>
        <v>100</v>
      </c>
    </row>
    <row r="71" spans="2:13" ht="12.75">
      <c r="B71" s="18" t="s">
        <v>37</v>
      </c>
      <c r="C71" s="2"/>
      <c r="D71" s="2"/>
      <c r="E71" s="2"/>
      <c r="F71" s="2"/>
      <c r="G71" s="29" t="s">
        <v>38</v>
      </c>
      <c r="H71" s="30"/>
      <c r="I71" s="30"/>
      <c r="J71" s="12">
        <v>367629</v>
      </c>
      <c r="K71" s="9"/>
      <c r="L71" s="39">
        <v>284126</v>
      </c>
      <c r="M71" s="218">
        <f t="shared" si="0"/>
        <v>77.2860682916745</v>
      </c>
    </row>
    <row r="72" spans="2:13" ht="12.75">
      <c r="B72" s="18" t="s">
        <v>60</v>
      </c>
      <c r="C72" s="2"/>
      <c r="D72" s="2"/>
      <c r="E72" s="2"/>
      <c r="F72" s="2"/>
      <c r="G72" s="29" t="s">
        <v>39</v>
      </c>
      <c r="H72" s="30"/>
      <c r="I72" s="30"/>
      <c r="J72" s="12">
        <v>367629</v>
      </c>
      <c r="K72" s="9"/>
      <c r="L72" s="39">
        <v>284126</v>
      </c>
      <c r="M72" s="218">
        <f t="shared" si="0"/>
        <v>77.2860682916745</v>
      </c>
    </row>
    <row r="73" spans="2:13" ht="12.75">
      <c r="B73" s="19" t="s">
        <v>67</v>
      </c>
      <c r="C73" s="2"/>
      <c r="D73" s="2"/>
      <c r="E73" s="2"/>
      <c r="F73" s="2"/>
      <c r="G73" s="30" t="s">
        <v>39</v>
      </c>
      <c r="H73" s="30" t="s">
        <v>159</v>
      </c>
      <c r="I73" s="30"/>
      <c r="J73" s="13">
        <v>367629</v>
      </c>
      <c r="K73" s="9"/>
      <c r="L73" s="40">
        <v>284126</v>
      </c>
      <c r="M73" s="218">
        <f t="shared" si="0"/>
        <v>77.2860682916745</v>
      </c>
    </row>
    <row r="74" spans="2:13" ht="25.5">
      <c r="B74" s="19" t="s">
        <v>61</v>
      </c>
      <c r="C74" s="2"/>
      <c r="D74" s="2"/>
      <c r="E74" s="2"/>
      <c r="F74" s="2"/>
      <c r="G74" s="30" t="s">
        <v>39</v>
      </c>
      <c r="H74" s="30" t="s">
        <v>160</v>
      </c>
      <c r="I74" s="30"/>
      <c r="J74" s="13">
        <v>367629</v>
      </c>
      <c r="K74" s="9"/>
      <c r="L74" s="40">
        <v>284126</v>
      </c>
      <c r="M74" s="218">
        <f t="shared" si="0"/>
        <v>77.2860682916745</v>
      </c>
    </row>
    <row r="75" spans="2:13" ht="40.5" customHeight="1">
      <c r="B75" s="19" t="s">
        <v>49</v>
      </c>
      <c r="C75" s="2"/>
      <c r="D75" s="2"/>
      <c r="E75" s="2"/>
      <c r="F75" s="2"/>
      <c r="G75" s="30" t="s">
        <v>39</v>
      </c>
      <c r="H75" s="30" t="s">
        <v>160</v>
      </c>
      <c r="I75" s="30" t="s">
        <v>45</v>
      </c>
      <c r="J75" s="13">
        <v>357629</v>
      </c>
      <c r="K75" s="9"/>
      <c r="L75" s="40">
        <v>279136</v>
      </c>
      <c r="M75" s="218">
        <f t="shared" si="0"/>
        <v>78.05183584105316</v>
      </c>
    </row>
    <row r="76" spans="2:13" ht="14.25" customHeight="1">
      <c r="B76" s="19" t="s">
        <v>62</v>
      </c>
      <c r="C76" s="2"/>
      <c r="D76" s="2"/>
      <c r="E76" s="2"/>
      <c r="F76" s="2"/>
      <c r="G76" s="30" t="s">
        <v>39</v>
      </c>
      <c r="H76" s="30" t="s">
        <v>160</v>
      </c>
      <c r="I76" s="30" t="s">
        <v>46</v>
      </c>
      <c r="J76" s="13">
        <v>357629</v>
      </c>
      <c r="K76" s="9"/>
      <c r="L76" s="40">
        <v>279136</v>
      </c>
      <c r="M76" s="218">
        <f t="shared" si="0"/>
        <v>78.05183584105316</v>
      </c>
    </row>
    <row r="77" spans="2:13" ht="14.25" customHeight="1">
      <c r="B77" s="19" t="s">
        <v>63</v>
      </c>
      <c r="C77" s="2"/>
      <c r="D77" s="2"/>
      <c r="E77" s="2"/>
      <c r="F77" s="2"/>
      <c r="G77" s="30" t="s">
        <v>39</v>
      </c>
      <c r="H77" s="30" t="s">
        <v>160</v>
      </c>
      <c r="I77" s="30" t="s">
        <v>47</v>
      </c>
      <c r="J77" s="13">
        <v>10000</v>
      </c>
      <c r="K77" s="9"/>
      <c r="L77" s="40">
        <v>4990</v>
      </c>
      <c r="M77" s="218">
        <f t="shared" si="0"/>
        <v>49.9</v>
      </c>
    </row>
    <row r="78" spans="2:13" ht="25.5">
      <c r="B78" s="19" t="s">
        <v>73</v>
      </c>
      <c r="C78" s="2"/>
      <c r="D78" s="2"/>
      <c r="E78" s="2"/>
      <c r="F78" s="2"/>
      <c r="G78" s="30" t="s">
        <v>39</v>
      </c>
      <c r="H78" s="30" t="s">
        <v>160</v>
      </c>
      <c r="I78" s="30" t="s">
        <v>48</v>
      </c>
      <c r="J78" s="13">
        <v>10000</v>
      </c>
      <c r="K78" s="9"/>
      <c r="L78" s="40">
        <v>4990</v>
      </c>
      <c r="M78" s="218">
        <f t="shared" si="0"/>
        <v>49.9</v>
      </c>
    </row>
    <row r="79" spans="2:13" ht="12.75">
      <c r="B79" s="3" t="s">
        <v>13</v>
      </c>
      <c r="C79" s="2"/>
      <c r="D79" s="2"/>
      <c r="E79" s="2"/>
      <c r="F79" s="2"/>
      <c r="G79" s="29" t="s">
        <v>26</v>
      </c>
      <c r="H79" s="30"/>
      <c r="I79" s="30"/>
      <c r="J79" s="12">
        <v>200000</v>
      </c>
      <c r="K79" s="9"/>
      <c r="L79" s="39">
        <v>0</v>
      </c>
      <c r="M79" s="218">
        <f aca="true" t="shared" si="1" ref="M79:M142">L79/J79*100</f>
        <v>0</v>
      </c>
    </row>
    <row r="80" spans="2:13" ht="25.5">
      <c r="B80" s="151" t="s">
        <v>120</v>
      </c>
      <c r="C80" s="2"/>
      <c r="D80" s="2"/>
      <c r="E80" s="2"/>
      <c r="F80" s="2"/>
      <c r="G80" s="29" t="s">
        <v>27</v>
      </c>
      <c r="H80" s="30"/>
      <c r="I80" s="30"/>
      <c r="J80" s="12">
        <v>50000</v>
      </c>
      <c r="K80" s="9"/>
      <c r="L80" s="39">
        <v>0</v>
      </c>
      <c r="M80" s="218">
        <f t="shared" si="1"/>
        <v>0</v>
      </c>
    </row>
    <row r="81" spans="2:13" ht="12.75">
      <c r="B81" s="19" t="s">
        <v>74</v>
      </c>
      <c r="C81" s="2"/>
      <c r="D81" s="2"/>
      <c r="E81" s="2"/>
      <c r="F81" s="2"/>
      <c r="G81" s="30" t="s">
        <v>27</v>
      </c>
      <c r="H81" s="30" t="s">
        <v>110</v>
      </c>
      <c r="I81" s="30"/>
      <c r="J81" s="13">
        <v>50000</v>
      </c>
      <c r="K81" s="9"/>
      <c r="L81" s="40">
        <v>0</v>
      </c>
      <c r="M81" s="218">
        <f t="shared" si="1"/>
        <v>0</v>
      </c>
    </row>
    <row r="82" spans="2:13" ht="12.75">
      <c r="B82" s="19" t="s">
        <v>75</v>
      </c>
      <c r="C82" s="2"/>
      <c r="D82" s="2"/>
      <c r="E82" s="2"/>
      <c r="F82" s="2"/>
      <c r="G82" s="30" t="s">
        <v>27</v>
      </c>
      <c r="H82" s="30" t="s">
        <v>161</v>
      </c>
      <c r="I82" s="30"/>
      <c r="J82" s="13">
        <v>50000</v>
      </c>
      <c r="K82" s="40">
        <f>K83</f>
        <v>0</v>
      </c>
      <c r="L82" s="40">
        <v>0</v>
      </c>
      <c r="M82" s="218">
        <f t="shared" si="1"/>
        <v>0</v>
      </c>
    </row>
    <row r="83" spans="2:13" ht="12.75" customHeight="1">
      <c r="B83" s="19" t="s">
        <v>63</v>
      </c>
      <c r="C83" s="2"/>
      <c r="D83" s="2"/>
      <c r="E83" s="2"/>
      <c r="F83" s="2"/>
      <c r="G83" s="30" t="s">
        <v>27</v>
      </c>
      <c r="H83" s="30" t="s">
        <v>161</v>
      </c>
      <c r="I83" s="30" t="s">
        <v>47</v>
      </c>
      <c r="J83" s="13">
        <v>50000</v>
      </c>
      <c r="K83" s="9"/>
      <c r="L83" s="40">
        <v>0</v>
      </c>
      <c r="M83" s="218">
        <f t="shared" si="1"/>
        <v>0</v>
      </c>
    </row>
    <row r="84" spans="2:13" ht="12.75" customHeight="1" hidden="1">
      <c r="B84" s="19"/>
      <c r="C84" s="2"/>
      <c r="D84" s="2"/>
      <c r="E84" s="2"/>
      <c r="F84" s="2"/>
      <c r="G84" s="30"/>
      <c r="H84" s="30" t="s">
        <v>161</v>
      </c>
      <c r="I84" s="30"/>
      <c r="J84" s="13"/>
      <c r="K84" s="9"/>
      <c r="L84" s="40">
        <v>0</v>
      </c>
      <c r="M84" s="218" t="e">
        <f t="shared" si="1"/>
        <v>#DIV/0!</v>
      </c>
    </row>
    <row r="85" spans="2:13" ht="12.75" customHeight="1" hidden="1">
      <c r="B85" s="19"/>
      <c r="C85" s="2"/>
      <c r="D85" s="2"/>
      <c r="E85" s="2"/>
      <c r="F85" s="2"/>
      <c r="G85" s="30"/>
      <c r="H85" s="30" t="s">
        <v>161</v>
      </c>
      <c r="I85" s="30"/>
      <c r="J85" s="13"/>
      <c r="K85" s="9"/>
      <c r="L85" s="40">
        <v>0</v>
      </c>
      <c r="M85" s="218" t="e">
        <f t="shared" si="1"/>
        <v>#DIV/0!</v>
      </c>
    </row>
    <row r="86" spans="2:13" ht="12.75" customHeight="1" hidden="1">
      <c r="B86" s="19"/>
      <c r="C86" s="2"/>
      <c r="D86" s="2"/>
      <c r="E86" s="2"/>
      <c r="F86" s="2"/>
      <c r="G86" s="30"/>
      <c r="H86" s="30" t="s">
        <v>161</v>
      </c>
      <c r="I86" s="30"/>
      <c r="J86" s="13"/>
      <c r="K86" s="9"/>
      <c r="L86" s="40">
        <v>0</v>
      </c>
      <c r="M86" s="218" t="e">
        <f t="shared" si="1"/>
        <v>#DIV/0!</v>
      </c>
    </row>
    <row r="87" spans="2:13" ht="12.75" customHeight="1" hidden="1">
      <c r="B87" s="19"/>
      <c r="C87" s="2"/>
      <c r="D87" s="2"/>
      <c r="E87" s="2"/>
      <c r="F87" s="2"/>
      <c r="G87" s="30"/>
      <c r="H87" s="30" t="s">
        <v>161</v>
      </c>
      <c r="I87" s="30"/>
      <c r="J87" s="13"/>
      <c r="K87" s="9"/>
      <c r="L87" s="40">
        <v>0</v>
      </c>
      <c r="M87" s="218" t="e">
        <f t="shared" si="1"/>
        <v>#DIV/0!</v>
      </c>
    </row>
    <row r="88" spans="2:13" ht="25.5">
      <c r="B88" s="48" t="s">
        <v>52</v>
      </c>
      <c r="C88" s="36"/>
      <c r="D88" s="36"/>
      <c r="E88" s="36"/>
      <c r="F88" s="36"/>
      <c r="G88" s="45" t="s">
        <v>27</v>
      </c>
      <c r="H88" s="30" t="s">
        <v>161</v>
      </c>
      <c r="I88" s="45" t="s">
        <v>48</v>
      </c>
      <c r="J88" s="46">
        <v>50000</v>
      </c>
      <c r="K88" s="9"/>
      <c r="L88" s="196">
        <v>0</v>
      </c>
      <c r="M88" s="218">
        <f t="shared" si="1"/>
        <v>0</v>
      </c>
    </row>
    <row r="89" spans="2:13" ht="12.75">
      <c r="B89" s="114" t="s">
        <v>121</v>
      </c>
      <c r="C89" s="123"/>
      <c r="D89" s="123"/>
      <c r="E89" s="123"/>
      <c r="F89" s="123"/>
      <c r="G89" s="116" t="s">
        <v>123</v>
      </c>
      <c r="H89" s="116"/>
      <c r="I89" s="116"/>
      <c r="J89" s="119">
        <v>150000</v>
      </c>
      <c r="K89" s="51"/>
      <c r="L89" s="197">
        <v>0</v>
      </c>
      <c r="M89" s="218">
        <f t="shared" si="1"/>
        <v>0</v>
      </c>
    </row>
    <row r="90" spans="2:13" ht="25.5">
      <c r="B90" s="113" t="s">
        <v>122</v>
      </c>
      <c r="C90" s="123"/>
      <c r="D90" s="123"/>
      <c r="E90" s="123"/>
      <c r="F90" s="123"/>
      <c r="G90" s="116" t="s">
        <v>123</v>
      </c>
      <c r="H90" s="116" t="s">
        <v>124</v>
      </c>
      <c r="I90" s="116"/>
      <c r="J90" s="117">
        <v>150000</v>
      </c>
      <c r="K90" s="51"/>
      <c r="L90" s="198">
        <v>1235996</v>
      </c>
      <c r="M90" s="218">
        <f t="shared" si="1"/>
        <v>823.9973333333334</v>
      </c>
    </row>
    <row r="91" spans="2:13" ht="38.25">
      <c r="B91" s="113" t="s">
        <v>151</v>
      </c>
      <c r="C91" s="123"/>
      <c r="D91" s="123"/>
      <c r="E91" s="123"/>
      <c r="F91" s="123"/>
      <c r="G91" s="116" t="s">
        <v>123</v>
      </c>
      <c r="H91" s="116" t="s">
        <v>124</v>
      </c>
      <c r="I91" s="116"/>
      <c r="J91" s="117">
        <v>150000</v>
      </c>
      <c r="K91" s="51"/>
      <c r="L91" s="198">
        <v>1235996</v>
      </c>
      <c r="M91" s="218">
        <f t="shared" si="1"/>
        <v>823.9973333333334</v>
      </c>
    </row>
    <row r="92" spans="2:13" ht="12.75">
      <c r="B92" s="113" t="s">
        <v>63</v>
      </c>
      <c r="C92" s="123"/>
      <c r="D92" s="123"/>
      <c r="E92" s="123"/>
      <c r="F92" s="123"/>
      <c r="G92" s="116" t="s">
        <v>123</v>
      </c>
      <c r="H92" s="116" t="s">
        <v>124</v>
      </c>
      <c r="I92" s="116" t="s">
        <v>47</v>
      </c>
      <c r="J92" s="117">
        <v>150000</v>
      </c>
      <c r="K92" s="51"/>
      <c r="L92" s="198">
        <v>1235996</v>
      </c>
      <c r="M92" s="218">
        <f t="shared" si="1"/>
        <v>823.9973333333334</v>
      </c>
    </row>
    <row r="93" spans="2:13" ht="25.5">
      <c r="B93" s="113" t="s">
        <v>73</v>
      </c>
      <c r="C93" s="123"/>
      <c r="D93" s="123"/>
      <c r="E93" s="123"/>
      <c r="F93" s="123"/>
      <c r="G93" s="116" t="s">
        <v>123</v>
      </c>
      <c r="H93" s="116" t="s">
        <v>124</v>
      </c>
      <c r="I93" s="116" t="s">
        <v>48</v>
      </c>
      <c r="J93" s="117">
        <v>150000</v>
      </c>
      <c r="K93" s="51"/>
      <c r="L93" s="198"/>
      <c r="M93" s="218">
        <f t="shared" si="1"/>
        <v>0</v>
      </c>
    </row>
    <row r="94" spans="2:13" ht="12.75">
      <c r="B94" s="114" t="s">
        <v>89</v>
      </c>
      <c r="C94" s="115"/>
      <c r="D94" s="115"/>
      <c r="E94" s="115"/>
      <c r="F94" s="115"/>
      <c r="G94" s="118" t="s">
        <v>90</v>
      </c>
      <c r="H94" s="116"/>
      <c r="I94" s="116"/>
      <c r="J94" s="119">
        <v>1450937.16</v>
      </c>
      <c r="K94" s="51"/>
      <c r="L94" s="197">
        <f>L95</f>
        <v>1235996</v>
      </c>
      <c r="M94" s="218">
        <f t="shared" si="1"/>
        <v>85.1860462378674</v>
      </c>
    </row>
    <row r="95" spans="2:13" ht="12.75">
      <c r="B95" s="152" t="s">
        <v>125</v>
      </c>
      <c r="C95" s="115"/>
      <c r="D95" s="115"/>
      <c r="E95" s="115"/>
      <c r="F95" s="115"/>
      <c r="G95" s="116" t="s">
        <v>91</v>
      </c>
      <c r="H95" s="116"/>
      <c r="I95" s="116"/>
      <c r="J95" s="119">
        <v>1450937.16</v>
      </c>
      <c r="K95" s="51"/>
      <c r="L95" s="197">
        <f>L96+L102</f>
        <v>1235996</v>
      </c>
      <c r="M95" s="218">
        <f t="shared" si="1"/>
        <v>85.1860462378674</v>
      </c>
    </row>
    <row r="96" spans="2:13" ht="12.75">
      <c r="B96" s="151" t="s">
        <v>74</v>
      </c>
      <c r="C96" s="123"/>
      <c r="D96" s="123"/>
      <c r="E96" s="123"/>
      <c r="F96" s="123"/>
      <c r="G96" s="116" t="s">
        <v>91</v>
      </c>
      <c r="H96" s="116" t="s">
        <v>110</v>
      </c>
      <c r="I96" s="116"/>
      <c r="J96" s="117">
        <v>591433</v>
      </c>
      <c r="K96" s="51"/>
      <c r="L96" s="198">
        <f>L97</f>
        <v>418500</v>
      </c>
      <c r="M96" s="218">
        <f t="shared" si="1"/>
        <v>70.760339717263</v>
      </c>
    </row>
    <row r="97" spans="2:13" ht="12.75">
      <c r="B97" s="113" t="s">
        <v>104</v>
      </c>
      <c r="C97" s="123"/>
      <c r="D97" s="123"/>
      <c r="E97" s="123"/>
      <c r="F97" s="123"/>
      <c r="G97" s="116" t="s">
        <v>91</v>
      </c>
      <c r="H97" s="116" t="s">
        <v>162</v>
      </c>
      <c r="I97" s="116"/>
      <c r="J97" s="117">
        <v>591433</v>
      </c>
      <c r="K97" s="51"/>
      <c r="L97" s="198">
        <v>418500</v>
      </c>
      <c r="M97" s="218">
        <f t="shared" si="1"/>
        <v>70.760339717263</v>
      </c>
    </row>
    <row r="98" spans="2:13" ht="12" customHeight="1">
      <c r="B98" s="19" t="s">
        <v>63</v>
      </c>
      <c r="C98" s="115"/>
      <c r="D98" s="115"/>
      <c r="E98" s="115"/>
      <c r="F98" s="115"/>
      <c r="G98" s="116" t="s">
        <v>91</v>
      </c>
      <c r="H98" s="116" t="s">
        <v>162</v>
      </c>
      <c r="I98" s="116" t="s">
        <v>47</v>
      </c>
      <c r="J98" s="117">
        <v>172825</v>
      </c>
      <c r="K98" s="51"/>
      <c r="L98" s="198">
        <v>0</v>
      </c>
      <c r="M98" s="218">
        <f t="shared" si="1"/>
        <v>0</v>
      </c>
    </row>
    <row r="99" spans="2:13" ht="24.75" customHeight="1">
      <c r="B99" s="48" t="s">
        <v>52</v>
      </c>
      <c r="C99" s="115"/>
      <c r="D99" s="115"/>
      <c r="E99" s="115"/>
      <c r="F99" s="115"/>
      <c r="G99" s="116" t="s">
        <v>91</v>
      </c>
      <c r="H99" s="116" t="s">
        <v>162</v>
      </c>
      <c r="I99" s="116" t="s">
        <v>48</v>
      </c>
      <c r="J99" s="117">
        <v>172825</v>
      </c>
      <c r="K99" s="51"/>
      <c r="L99" s="198">
        <v>0</v>
      </c>
      <c r="M99" s="218">
        <f t="shared" si="1"/>
        <v>0</v>
      </c>
    </row>
    <row r="100" spans="2:13" ht="24.75" customHeight="1">
      <c r="B100" s="170" t="s">
        <v>134</v>
      </c>
      <c r="C100" s="115"/>
      <c r="D100" s="115"/>
      <c r="E100" s="115"/>
      <c r="F100" s="115"/>
      <c r="G100" s="116" t="s">
        <v>91</v>
      </c>
      <c r="H100" s="116" t="s">
        <v>162</v>
      </c>
      <c r="I100" s="116" t="s">
        <v>83</v>
      </c>
      <c r="J100" s="117">
        <v>418608</v>
      </c>
      <c r="K100" s="51"/>
      <c r="L100" s="198">
        <v>418500</v>
      </c>
      <c r="M100" s="218">
        <f t="shared" si="1"/>
        <v>99.97420020639835</v>
      </c>
    </row>
    <row r="101" spans="2:13" ht="14.25" customHeight="1">
      <c r="B101" s="113" t="s">
        <v>86</v>
      </c>
      <c r="C101" s="115"/>
      <c r="D101" s="115"/>
      <c r="E101" s="115"/>
      <c r="F101" s="115"/>
      <c r="G101" s="116" t="s">
        <v>91</v>
      </c>
      <c r="H101" s="116" t="s">
        <v>162</v>
      </c>
      <c r="I101" s="116" t="s">
        <v>84</v>
      </c>
      <c r="J101" s="117">
        <v>418608</v>
      </c>
      <c r="K101" s="51"/>
      <c r="L101" s="198">
        <v>418500</v>
      </c>
      <c r="M101" s="218">
        <f t="shared" si="1"/>
        <v>99.97420020639835</v>
      </c>
    </row>
    <row r="102" spans="2:13" ht="24.75" customHeight="1">
      <c r="B102" s="113" t="s">
        <v>174</v>
      </c>
      <c r="C102" s="115"/>
      <c r="D102" s="115"/>
      <c r="E102" s="115"/>
      <c r="F102" s="115"/>
      <c r="G102" s="116" t="s">
        <v>91</v>
      </c>
      <c r="H102" s="45" t="s">
        <v>184</v>
      </c>
      <c r="I102" s="1"/>
      <c r="J102" s="117">
        <v>859504.1599999999</v>
      </c>
      <c r="K102" s="117" t="e">
        <f>#REF!</f>
        <v>#REF!</v>
      </c>
      <c r="L102" s="198">
        <v>817496</v>
      </c>
      <c r="M102" s="218">
        <f t="shared" si="1"/>
        <v>95.11251231174961</v>
      </c>
    </row>
    <row r="103" spans="2:13" ht="17.25" customHeight="1">
      <c r="B103" s="19" t="s">
        <v>63</v>
      </c>
      <c r="C103" s="115"/>
      <c r="D103" s="115"/>
      <c r="E103" s="115"/>
      <c r="F103" s="115"/>
      <c r="G103" s="116" t="s">
        <v>91</v>
      </c>
      <c r="H103" s="45" t="s">
        <v>184</v>
      </c>
      <c r="I103" s="150" t="s">
        <v>47</v>
      </c>
      <c r="J103" s="117">
        <v>42889.54</v>
      </c>
      <c r="K103" s="179"/>
      <c r="L103" s="198">
        <v>42277.54</v>
      </c>
      <c r="M103" s="218">
        <f t="shared" si="1"/>
        <v>98.57307865740691</v>
      </c>
    </row>
    <row r="104" spans="2:13" ht="22.5" customHeight="1">
      <c r="B104" s="48" t="s">
        <v>52</v>
      </c>
      <c r="C104" s="115"/>
      <c r="D104" s="115"/>
      <c r="E104" s="115"/>
      <c r="F104" s="115"/>
      <c r="G104" s="116" t="s">
        <v>91</v>
      </c>
      <c r="H104" s="45" t="s">
        <v>184</v>
      </c>
      <c r="I104" s="116" t="s">
        <v>48</v>
      </c>
      <c r="J104" s="117">
        <v>42889.54</v>
      </c>
      <c r="K104" s="179"/>
      <c r="L104" s="198">
        <v>42277.54</v>
      </c>
      <c r="M104" s="218">
        <f t="shared" si="1"/>
        <v>98.57307865740691</v>
      </c>
    </row>
    <row r="105" spans="2:13" ht="14.25" customHeight="1">
      <c r="B105" s="19" t="s">
        <v>63</v>
      </c>
      <c r="C105" s="115"/>
      <c r="D105" s="115"/>
      <c r="E105" s="115"/>
      <c r="F105" s="115"/>
      <c r="G105" s="116" t="s">
        <v>91</v>
      </c>
      <c r="H105" s="45" t="s">
        <v>184</v>
      </c>
      <c r="I105" s="150" t="s">
        <v>47</v>
      </c>
      <c r="J105" s="117">
        <v>439481.2</v>
      </c>
      <c r="K105" s="179"/>
      <c r="L105" s="198">
        <v>410844.64</v>
      </c>
      <c r="M105" s="218">
        <f t="shared" si="1"/>
        <v>93.48400796211533</v>
      </c>
    </row>
    <row r="106" spans="2:13" ht="26.25" customHeight="1">
      <c r="B106" s="48" t="s">
        <v>52</v>
      </c>
      <c r="C106" s="115"/>
      <c r="D106" s="115"/>
      <c r="E106" s="115"/>
      <c r="F106" s="115"/>
      <c r="G106" s="116" t="s">
        <v>91</v>
      </c>
      <c r="H106" s="45" t="s">
        <v>184</v>
      </c>
      <c r="I106" s="116" t="s">
        <v>48</v>
      </c>
      <c r="J106" s="117">
        <v>439480.2</v>
      </c>
      <c r="K106" s="179"/>
      <c r="L106" s="198">
        <v>410844.64</v>
      </c>
      <c r="M106" s="218">
        <f t="shared" si="1"/>
        <v>93.48422067706349</v>
      </c>
    </row>
    <row r="107" spans="2:13" ht="15.75" customHeight="1">
      <c r="B107" s="19" t="s">
        <v>63</v>
      </c>
      <c r="C107" s="115"/>
      <c r="D107" s="115"/>
      <c r="E107" s="115"/>
      <c r="F107" s="115"/>
      <c r="G107" s="116" t="s">
        <v>91</v>
      </c>
      <c r="H107" s="45" t="s">
        <v>184</v>
      </c>
      <c r="I107" s="150" t="s">
        <v>47</v>
      </c>
      <c r="J107" s="117">
        <v>377133.42</v>
      </c>
      <c r="K107" s="179"/>
      <c r="L107" s="198">
        <v>364373.82</v>
      </c>
      <c r="M107" s="218">
        <f t="shared" si="1"/>
        <v>96.61668806758097</v>
      </c>
    </row>
    <row r="108" spans="2:13" ht="26.25" customHeight="1">
      <c r="B108" s="48" t="s">
        <v>52</v>
      </c>
      <c r="C108" s="115"/>
      <c r="D108" s="115"/>
      <c r="E108" s="115"/>
      <c r="F108" s="115"/>
      <c r="G108" s="116" t="s">
        <v>91</v>
      </c>
      <c r="H108" s="45" t="s">
        <v>184</v>
      </c>
      <c r="I108" s="116" t="s">
        <v>48</v>
      </c>
      <c r="J108" s="117">
        <v>377133.42</v>
      </c>
      <c r="K108" s="179"/>
      <c r="L108" s="198">
        <v>364373.82</v>
      </c>
      <c r="M108" s="218">
        <f t="shared" si="1"/>
        <v>96.61668806758097</v>
      </c>
    </row>
    <row r="109" spans="2:13" ht="12.75">
      <c r="B109" s="153" t="s">
        <v>126</v>
      </c>
      <c r="C109" s="115"/>
      <c r="D109" s="115"/>
      <c r="E109" s="115"/>
      <c r="F109" s="115"/>
      <c r="G109" s="118" t="s">
        <v>127</v>
      </c>
      <c r="H109" s="116"/>
      <c r="I109" s="116"/>
      <c r="J109" s="119">
        <v>29922633.550000004</v>
      </c>
      <c r="K109" s="137"/>
      <c r="L109" s="197">
        <v>26014948.76</v>
      </c>
      <c r="M109" s="218">
        <f t="shared" si="1"/>
        <v>86.94070565857662</v>
      </c>
    </row>
    <row r="110" spans="2:13" s="3" customFormat="1" ht="12.75">
      <c r="B110" s="128" t="s">
        <v>76</v>
      </c>
      <c r="C110" s="129"/>
      <c r="D110" s="130"/>
      <c r="E110" s="130"/>
      <c r="F110" s="130"/>
      <c r="G110" s="131" t="s">
        <v>77</v>
      </c>
      <c r="H110" s="132"/>
      <c r="I110" s="132"/>
      <c r="J110" s="133">
        <v>984204.5</v>
      </c>
      <c r="K110" s="134" t="e">
        <f>#REF!</f>
        <v>#REF!</v>
      </c>
      <c r="L110" s="199">
        <v>898606.85</v>
      </c>
      <c r="M110" s="218">
        <f t="shared" si="1"/>
        <v>91.30285931429901</v>
      </c>
    </row>
    <row r="111" spans="2:13" s="3" customFormat="1" ht="12.75">
      <c r="B111" s="34" t="s">
        <v>92</v>
      </c>
      <c r="C111" s="47"/>
      <c r="D111" s="4"/>
      <c r="E111" s="4"/>
      <c r="F111" s="4"/>
      <c r="G111" s="30" t="s">
        <v>77</v>
      </c>
      <c r="H111" s="30" t="s">
        <v>150</v>
      </c>
      <c r="I111" s="54"/>
      <c r="J111" s="120">
        <v>984204.5</v>
      </c>
      <c r="K111" s="39"/>
      <c r="L111" s="200">
        <v>898606.85</v>
      </c>
      <c r="M111" s="218">
        <f t="shared" si="1"/>
        <v>91.30285931429901</v>
      </c>
    </row>
    <row r="112" spans="2:13" s="3" customFormat="1" ht="25.5">
      <c r="B112" s="146" t="s">
        <v>149</v>
      </c>
      <c r="C112" s="47"/>
      <c r="D112" s="4"/>
      <c r="E112" s="4"/>
      <c r="F112" s="4"/>
      <c r="G112" s="30" t="s">
        <v>77</v>
      </c>
      <c r="H112" s="30" t="s">
        <v>150</v>
      </c>
      <c r="I112" s="54"/>
      <c r="J112" s="120">
        <v>984204.5</v>
      </c>
      <c r="K112" s="39"/>
      <c r="L112" s="200">
        <v>898606.85</v>
      </c>
      <c r="M112" s="218">
        <f t="shared" si="1"/>
        <v>91.30285931429901</v>
      </c>
    </row>
    <row r="113" spans="2:13" s="3" customFormat="1" ht="12.75">
      <c r="B113" s="48" t="s">
        <v>64</v>
      </c>
      <c r="C113" s="47"/>
      <c r="D113" s="4"/>
      <c r="E113" s="4"/>
      <c r="F113" s="4"/>
      <c r="G113" s="30" t="s">
        <v>77</v>
      </c>
      <c r="H113" s="30" t="s">
        <v>150</v>
      </c>
      <c r="I113" s="73" t="s">
        <v>47</v>
      </c>
      <c r="J113" s="120">
        <v>984204.5</v>
      </c>
      <c r="K113" s="39"/>
      <c r="L113" s="200">
        <v>898606.85</v>
      </c>
      <c r="M113" s="218">
        <f t="shared" si="1"/>
        <v>91.30285931429901</v>
      </c>
    </row>
    <row r="114" spans="2:13" s="3" customFormat="1" ht="25.5">
      <c r="B114" s="113" t="s">
        <v>52</v>
      </c>
      <c r="C114" s="47"/>
      <c r="D114" s="4"/>
      <c r="E114" s="4"/>
      <c r="F114" s="4"/>
      <c r="G114" s="30" t="s">
        <v>77</v>
      </c>
      <c r="H114" s="30" t="s">
        <v>150</v>
      </c>
      <c r="I114" s="73" t="s">
        <v>48</v>
      </c>
      <c r="J114" s="120">
        <v>984204.5</v>
      </c>
      <c r="K114" s="39"/>
      <c r="L114" s="200">
        <v>898606.85</v>
      </c>
      <c r="M114" s="218">
        <f t="shared" si="1"/>
        <v>91.30285931429901</v>
      </c>
    </row>
    <row r="115" spans="2:13" s="3" customFormat="1" ht="12.75">
      <c r="B115" s="121" t="s">
        <v>81</v>
      </c>
      <c r="C115" s="47"/>
      <c r="D115" s="4"/>
      <c r="E115" s="4"/>
      <c r="F115" s="4"/>
      <c r="G115" s="29" t="s">
        <v>82</v>
      </c>
      <c r="H115" s="54"/>
      <c r="I115" s="54"/>
      <c r="J115" s="122">
        <v>178896.62000000002</v>
      </c>
      <c r="K115" s="39"/>
      <c r="L115" s="199">
        <v>47000</v>
      </c>
      <c r="M115" s="218">
        <f t="shared" si="1"/>
        <v>26.27215651139747</v>
      </c>
    </row>
    <row r="116" spans="2:13" s="3" customFormat="1" ht="25.5">
      <c r="B116" s="136" t="s">
        <v>128</v>
      </c>
      <c r="C116" s="47"/>
      <c r="D116" s="4"/>
      <c r="E116" s="4"/>
      <c r="F116" s="4"/>
      <c r="G116" s="30" t="s">
        <v>82</v>
      </c>
      <c r="H116" s="73" t="s">
        <v>131</v>
      </c>
      <c r="I116" s="73"/>
      <c r="J116" s="13">
        <v>106432.03</v>
      </c>
      <c r="K116" s="39"/>
      <c r="L116" s="40">
        <v>47000</v>
      </c>
      <c r="M116" s="218">
        <f t="shared" si="1"/>
        <v>44.159638785429536</v>
      </c>
    </row>
    <row r="117" spans="2:13" s="3" customFormat="1" ht="12.75">
      <c r="B117" s="154" t="s">
        <v>129</v>
      </c>
      <c r="C117" s="47"/>
      <c r="D117" s="4"/>
      <c r="E117" s="4"/>
      <c r="F117" s="4"/>
      <c r="G117" s="30" t="s">
        <v>82</v>
      </c>
      <c r="H117" s="73" t="s">
        <v>131</v>
      </c>
      <c r="I117" s="73"/>
      <c r="J117" s="13">
        <v>106432.03</v>
      </c>
      <c r="K117" s="39"/>
      <c r="L117" s="40">
        <v>47000</v>
      </c>
      <c r="M117" s="218">
        <f t="shared" si="1"/>
        <v>44.159638785429536</v>
      </c>
    </row>
    <row r="118" spans="2:13" s="3" customFormat="1" ht="12.75">
      <c r="B118" s="19" t="s">
        <v>64</v>
      </c>
      <c r="C118" s="47"/>
      <c r="D118" s="4"/>
      <c r="E118" s="4"/>
      <c r="F118" s="4"/>
      <c r="G118" s="30" t="s">
        <v>82</v>
      </c>
      <c r="H118" s="73" t="s">
        <v>131</v>
      </c>
      <c r="I118" s="73" t="s">
        <v>47</v>
      </c>
      <c r="J118" s="13">
        <v>106432.03</v>
      </c>
      <c r="K118" s="39"/>
      <c r="L118" s="40">
        <v>47000</v>
      </c>
      <c r="M118" s="218">
        <f t="shared" si="1"/>
        <v>44.159638785429536</v>
      </c>
    </row>
    <row r="119" spans="2:13" s="3" customFormat="1" ht="25.5">
      <c r="B119" s="48" t="s">
        <v>52</v>
      </c>
      <c r="C119" s="47"/>
      <c r="D119" s="4"/>
      <c r="E119" s="4"/>
      <c r="F119" s="4"/>
      <c r="G119" s="30" t="s">
        <v>82</v>
      </c>
      <c r="H119" s="73" t="s">
        <v>131</v>
      </c>
      <c r="I119" s="73" t="s">
        <v>48</v>
      </c>
      <c r="J119" s="13">
        <v>106432.03</v>
      </c>
      <c r="K119" s="39"/>
      <c r="L119" s="40">
        <v>47000</v>
      </c>
      <c r="M119" s="218">
        <f t="shared" si="1"/>
        <v>44.159638785429536</v>
      </c>
    </row>
    <row r="120" spans="2:13" s="3" customFormat="1" ht="12.75">
      <c r="B120" s="113" t="s">
        <v>130</v>
      </c>
      <c r="C120" s="47"/>
      <c r="D120" s="4"/>
      <c r="E120" s="4"/>
      <c r="F120" s="4"/>
      <c r="G120" s="30" t="s">
        <v>82</v>
      </c>
      <c r="H120" s="156" t="s">
        <v>132</v>
      </c>
      <c r="I120" s="73"/>
      <c r="J120" s="13">
        <v>72464.59000000003</v>
      </c>
      <c r="K120" s="39"/>
      <c r="L120" s="40">
        <v>0</v>
      </c>
      <c r="M120" s="218">
        <f t="shared" si="1"/>
        <v>0</v>
      </c>
    </row>
    <row r="121" spans="2:13" s="3" customFormat="1" ht="21" customHeight="1">
      <c r="B121" s="19" t="s">
        <v>64</v>
      </c>
      <c r="C121" s="47"/>
      <c r="D121" s="4"/>
      <c r="E121" s="4"/>
      <c r="F121" s="4"/>
      <c r="G121" s="30" t="s">
        <v>82</v>
      </c>
      <c r="H121" s="156" t="s">
        <v>132</v>
      </c>
      <c r="I121" s="73" t="s">
        <v>47</v>
      </c>
      <c r="J121" s="13">
        <v>72464.59000000003</v>
      </c>
      <c r="K121" s="39"/>
      <c r="L121" s="40">
        <v>0</v>
      </c>
      <c r="M121" s="218">
        <f t="shared" si="1"/>
        <v>0</v>
      </c>
    </row>
    <row r="122" spans="2:13" s="3" customFormat="1" ht="25.5">
      <c r="B122" s="48" t="s">
        <v>52</v>
      </c>
      <c r="C122" s="47"/>
      <c r="D122" s="4"/>
      <c r="E122" s="4"/>
      <c r="F122" s="4"/>
      <c r="G122" s="30" t="s">
        <v>82</v>
      </c>
      <c r="H122" s="156" t="s">
        <v>132</v>
      </c>
      <c r="I122" s="73" t="s">
        <v>48</v>
      </c>
      <c r="J122" s="13">
        <v>72464.59000000003</v>
      </c>
      <c r="K122" s="39"/>
      <c r="L122" s="40">
        <v>0</v>
      </c>
      <c r="M122" s="218">
        <f t="shared" si="1"/>
        <v>0</v>
      </c>
    </row>
    <row r="123" spans="2:13" s="3" customFormat="1" ht="12.75">
      <c r="B123" s="49" t="s">
        <v>41</v>
      </c>
      <c r="C123" s="47"/>
      <c r="D123" s="4"/>
      <c r="E123" s="4"/>
      <c r="F123" s="4"/>
      <c r="G123" s="29" t="s">
        <v>0</v>
      </c>
      <c r="H123" s="29"/>
      <c r="I123" s="29"/>
      <c r="J123" s="135">
        <v>28759532.430000003</v>
      </c>
      <c r="K123" s="39"/>
      <c r="L123" s="201">
        <v>25069341.91</v>
      </c>
      <c r="M123" s="218">
        <f t="shared" si="1"/>
        <v>87.16880905841624</v>
      </c>
    </row>
    <row r="124" spans="2:13" s="3" customFormat="1" ht="12.75">
      <c r="B124" s="147" t="s">
        <v>135</v>
      </c>
      <c r="C124" s="47"/>
      <c r="D124" s="4"/>
      <c r="E124" s="4"/>
      <c r="F124" s="4"/>
      <c r="G124" s="30" t="s">
        <v>0</v>
      </c>
      <c r="H124" s="162" t="s">
        <v>138</v>
      </c>
      <c r="I124" s="30"/>
      <c r="J124" s="161">
        <v>3179418.94</v>
      </c>
      <c r="K124" s="39"/>
      <c r="L124" s="40">
        <v>2659571.66</v>
      </c>
      <c r="M124" s="218">
        <f t="shared" si="1"/>
        <v>83.64961366179696</v>
      </c>
    </row>
    <row r="125" spans="2:13" s="3" customFormat="1" ht="12.75">
      <c r="B125" s="35" t="s">
        <v>65</v>
      </c>
      <c r="C125" s="47"/>
      <c r="D125" s="4"/>
      <c r="E125" s="4"/>
      <c r="F125" s="4"/>
      <c r="G125" s="30" t="s">
        <v>0</v>
      </c>
      <c r="H125" s="162" t="s">
        <v>138</v>
      </c>
      <c r="I125" s="30"/>
      <c r="J125" s="161">
        <v>3179418.94</v>
      </c>
      <c r="K125" s="39"/>
      <c r="L125" s="40">
        <v>2659571.66</v>
      </c>
      <c r="M125" s="218">
        <f t="shared" si="1"/>
        <v>83.64961366179696</v>
      </c>
    </row>
    <row r="126" spans="2:13" s="3" customFormat="1" ht="12.75">
      <c r="B126" s="19" t="s">
        <v>64</v>
      </c>
      <c r="C126" s="47"/>
      <c r="D126" s="4"/>
      <c r="E126" s="4"/>
      <c r="F126" s="4"/>
      <c r="G126" s="30" t="s">
        <v>0</v>
      </c>
      <c r="H126" s="162" t="s">
        <v>138</v>
      </c>
      <c r="I126" s="159" t="s">
        <v>47</v>
      </c>
      <c r="J126" s="158">
        <v>3179418.94</v>
      </c>
      <c r="K126" s="39"/>
      <c r="L126" s="40">
        <v>2659571.66</v>
      </c>
      <c r="M126" s="218">
        <f t="shared" si="1"/>
        <v>83.64961366179696</v>
      </c>
    </row>
    <row r="127" spans="2:13" s="3" customFormat="1" ht="25.5">
      <c r="B127" s="48" t="s">
        <v>52</v>
      </c>
      <c r="C127" s="47"/>
      <c r="D127" s="4"/>
      <c r="E127" s="4"/>
      <c r="F127" s="4"/>
      <c r="G127" s="30" t="s">
        <v>0</v>
      </c>
      <c r="H127" s="162" t="s">
        <v>138</v>
      </c>
      <c r="I127" s="159" t="s">
        <v>48</v>
      </c>
      <c r="J127" s="158">
        <v>3179418.94</v>
      </c>
      <c r="K127" s="39"/>
      <c r="L127" s="40">
        <v>2659571.66</v>
      </c>
      <c r="M127" s="218">
        <f t="shared" si="1"/>
        <v>83.64961366179696</v>
      </c>
    </row>
    <row r="128" spans="2:13" s="3" customFormat="1" ht="25.5">
      <c r="B128" s="155" t="s">
        <v>146</v>
      </c>
      <c r="C128" s="47"/>
      <c r="D128" s="4"/>
      <c r="E128" s="4"/>
      <c r="F128" s="4"/>
      <c r="G128" s="30" t="s">
        <v>0</v>
      </c>
      <c r="H128" s="156" t="s">
        <v>148</v>
      </c>
      <c r="I128" s="29"/>
      <c r="J128" s="13">
        <v>10487391.25</v>
      </c>
      <c r="K128" s="39"/>
      <c r="L128" s="40">
        <v>7824549.0200000005</v>
      </c>
      <c r="M128" s="218">
        <f t="shared" si="1"/>
        <v>74.60910757954224</v>
      </c>
    </row>
    <row r="129" spans="2:13" s="3" customFormat="1" ht="25.5">
      <c r="B129" s="149" t="s">
        <v>147</v>
      </c>
      <c r="C129" s="47"/>
      <c r="D129" s="4"/>
      <c r="E129" s="4"/>
      <c r="F129" s="4"/>
      <c r="G129" s="30" t="s">
        <v>0</v>
      </c>
      <c r="H129" s="156" t="s">
        <v>136</v>
      </c>
      <c r="I129" s="29"/>
      <c r="J129" s="13">
        <v>10487391.25</v>
      </c>
      <c r="K129" s="39"/>
      <c r="L129" s="40">
        <v>7824549.0200000005</v>
      </c>
      <c r="M129" s="218">
        <f t="shared" si="1"/>
        <v>74.60910757954224</v>
      </c>
    </row>
    <row r="130" spans="2:13" s="3" customFormat="1" ht="12.75">
      <c r="B130" s="151" t="s">
        <v>133</v>
      </c>
      <c r="C130" s="47"/>
      <c r="D130" s="4"/>
      <c r="E130" s="4"/>
      <c r="F130" s="4"/>
      <c r="G130" s="30" t="s">
        <v>0</v>
      </c>
      <c r="H130" s="156" t="s">
        <v>137</v>
      </c>
      <c r="I130" s="157"/>
      <c r="J130" s="158">
        <v>10447391.25</v>
      </c>
      <c r="K130" s="39"/>
      <c r="L130" s="180">
        <v>7824549.0200000005</v>
      </c>
      <c r="M130" s="218">
        <f t="shared" si="1"/>
        <v>74.89476399192</v>
      </c>
    </row>
    <row r="131" spans="2:13" s="3" customFormat="1" ht="12.75">
      <c r="B131" s="19" t="s">
        <v>64</v>
      </c>
      <c r="C131" s="47"/>
      <c r="D131" s="4"/>
      <c r="E131" s="4"/>
      <c r="F131" s="4"/>
      <c r="G131" s="30" t="s">
        <v>0</v>
      </c>
      <c r="H131" s="156" t="s">
        <v>137</v>
      </c>
      <c r="I131" s="159" t="s">
        <v>47</v>
      </c>
      <c r="J131" s="158">
        <v>3054740.5599999996</v>
      </c>
      <c r="K131" s="39"/>
      <c r="L131" s="180">
        <v>7779239.0200000005</v>
      </c>
      <c r="M131" s="218">
        <f t="shared" si="1"/>
        <v>254.66120173557397</v>
      </c>
    </row>
    <row r="132" spans="2:13" s="3" customFormat="1" ht="25.5">
      <c r="B132" s="48" t="s">
        <v>52</v>
      </c>
      <c r="C132" s="47"/>
      <c r="D132" s="4"/>
      <c r="E132" s="4"/>
      <c r="F132" s="4"/>
      <c r="G132" s="30" t="s">
        <v>0</v>
      </c>
      <c r="H132" s="156" t="s">
        <v>137</v>
      </c>
      <c r="I132" s="159" t="s">
        <v>48</v>
      </c>
      <c r="J132" s="158">
        <v>3054740.5599999996</v>
      </c>
      <c r="K132" s="39"/>
      <c r="L132" s="180">
        <v>964556.87</v>
      </c>
      <c r="M132" s="218">
        <f t="shared" si="1"/>
        <v>31.575737809956607</v>
      </c>
    </row>
    <row r="133" spans="2:13" s="3" customFormat="1" ht="25.5" customHeight="1">
      <c r="B133" s="170" t="s">
        <v>134</v>
      </c>
      <c r="C133" s="47"/>
      <c r="D133" s="4"/>
      <c r="E133" s="4"/>
      <c r="F133" s="4"/>
      <c r="G133" s="30" t="s">
        <v>0</v>
      </c>
      <c r="H133" s="156" t="s">
        <v>137</v>
      </c>
      <c r="I133" s="159" t="s">
        <v>83</v>
      </c>
      <c r="J133" s="160">
        <v>7392650.6899999995</v>
      </c>
      <c r="K133" s="39"/>
      <c r="L133" s="202">
        <v>964556.87</v>
      </c>
      <c r="M133" s="218">
        <f t="shared" si="1"/>
        <v>13.047510432283122</v>
      </c>
    </row>
    <row r="134" spans="2:13" s="3" customFormat="1" ht="15.75" customHeight="1">
      <c r="B134" s="113" t="s">
        <v>86</v>
      </c>
      <c r="C134" s="47"/>
      <c r="D134" s="4"/>
      <c r="E134" s="4"/>
      <c r="F134" s="4"/>
      <c r="G134" s="30" t="s">
        <v>0</v>
      </c>
      <c r="H134" s="156" t="s">
        <v>137</v>
      </c>
      <c r="I134" s="159" t="s">
        <v>84</v>
      </c>
      <c r="J134" s="160">
        <v>7392650.6899999995</v>
      </c>
      <c r="K134" s="39"/>
      <c r="L134" s="202">
        <v>6814682.15</v>
      </c>
      <c r="M134" s="218">
        <f t="shared" si="1"/>
        <v>92.18184972838208</v>
      </c>
    </row>
    <row r="135" spans="2:13" s="3" customFormat="1" ht="12.75" customHeight="1">
      <c r="B135" s="34" t="s">
        <v>66</v>
      </c>
      <c r="C135" s="47"/>
      <c r="D135" s="4"/>
      <c r="E135" s="4"/>
      <c r="F135" s="4"/>
      <c r="G135" s="30" t="s">
        <v>0</v>
      </c>
      <c r="H135" s="159" t="s">
        <v>167</v>
      </c>
      <c r="I135" s="159"/>
      <c r="J135" s="158">
        <v>20000</v>
      </c>
      <c r="K135" s="39"/>
      <c r="L135" s="180">
        <v>6814682.15</v>
      </c>
      <c r="M135" s="218">
        <f t="shared" si="1"/>
        <v>34073.41075</v>
      </c>
    </row>
    <row r="136" spans="2:13" s="3" customFormat="1" ht="25.5" customHeight="1">
      <c r="B136" s="170" t="s">
        <v>134</v>
      </c>
      <c r="C136" s="47"/>
      <c r="D136" s="4"/>
      <c r="E136" s="4"/>
      <c r="F136" s="4"/>
      <c r="G136" s="30" t="s">
        <v>0</v>
      </c>
      <c r="H136" s="159" t="s">
        <v>167</v>
      </c>
      <c r="I136" s="159" t="s">
        <v>83</v>
      </c>
      <c r="J136" s="158">
        <f>J137</f>
        <v>20000</v>
      </c>
      <c r="K136" s="39"/>
      <c r="L136" s="180">
        <v>18810</v>
      </c>
      <c r="M136" s="218">
        <f t="shared" si="1"/>
        <v>94.05</v>
      </c>
    </row>
    <row r="137" spans="2:13" s="3" customFormat="1" ht="12.75" customHeight="1">
      <c r="B137" s="170" t="s">
        <v>86</v>
      </c>
      <c r="C137" s="47"/>
      <c r="D137" s="4"/>
      <c r="E137" s="4"/>
      <c r="F137" s="4"/>
      <c r="G137" s="30" t="s">
        <v>0</v>
      </c>
      <c r="H137" s="159" t="s">
        <v>167</v>
      </c>
      <c r="I137" s="159" t="s">
        <v>84</v>
      </c>
      <c r="J137" s="158">
        <v>20000</v>
      </c>
      <c r="K137" s="39"/>
      <c r="L137" s="180">
        <v>18810</v>
      </c>
      <c r="M137" s="218">
        <f t="shared" si="1"/>
        <v>94.05</v>
      </c>
    </row>
    <row r="138" spans="2:13" s="3" customFormat="1" ht="24.75" customHeight="1">
      <c r="B138" s="170" t="s">
        <v>134</v>
      </c>
      <c r="C138" s="47"/>
      <c r="D138" s="4"/>
      <c r="E138" s="4"/>
      <c r="F138" s="4"/>
      <c r="G138" s="30" t="s">
        <v>0</v>
      </c>
      <c r="H138" s="159" t="s">
        <v>167</v>
      </c>
      <c r="I138" s="159" t="s">
        <v>83</v>
      </c>
      <c r="J138" s="158">
        <v>20000</v>
      </c>
      <c r="K138" s="39"/>
      <c r="L138" s="180">
        <f>L139</f>
        <v>26500</v>
      </c>
      <c r="M138" s="218">
        <f t="shared" si="1"/>
        <v>132.5</v>
      </c>
    </row>
    <row r="139" spans="2:13" s="3" customFormat="1" ht="13.5" customHeight="1">
      <c r="B139" s="170" t="s">
        <v>86</v>
      </c>
      <c r="C139" s="47"/>
      <c r="D139" s="4"/>
      <c r="E139" s="4"/>
      <c r="F139" s="4"/>
      <c r="G139" s="30" t="s">
        <v>0</v>
      </c>
      <c r="H139" s="159" t="s">
        <v>167</v>
      </c>
      <c r="I139" s="159" t="s">
        <v>84</v>
      </c>
      <c r="J139" s="158">
        <v>20000</v>
      </c>
      <c r="K139" s="39"/>
      <c r="L139" s="180">
        <v>26500</v>
      </c>
      <c r="M139" s="218">
        <f t="shared" si="1"/>
        <v>132.5</v>
      </c>
    </row>
    <row r="140" spans="2:13" s="3" customFormat="1" ht="12.75">
      <c r="B140" s="146" t="s">
        <v>109</v>
      </c>
      <c r="C140" s="47"/>
      <c r="D140" s="4"/>
      <c r="E140" s="4"/>
      <c r="F140" s="4"/>
      <c r="G140" s="45" t="s">
        <v>0</v>
      </c>
      <c r="H140" s="30" t="s">
        <v>168</v>
      </c>
      <c r="I140" s="159"/>
      <c r="J140" s="158">
        <v>30000</v>
      </c>
      <c r="K140" s="40"/>
      <c r="L140" s="180">
        <v>26500</v>
      </c>
      <c r="M140" s="218">
        <f t="shared" si="1"/>
        <v>88.33333333333333</v>
      </c>
    </row>
    <row r="141" spans="2:13" s="3" customFormat="1" ht="27" customHeight="1">
      <c r="B141" s="170" t="s">
        <v>134</v>
      </c>
      <c r="C141" s="47"/>
      <c r="D141" s="4"/>
      <c r="E141" s="4"/>
      <c r="F141" s="4"/>
      <c r="G141" s="45" t="s">
        <v>0</v>
      </c>
      <c r="H141" s="30" t="s">
        <v>168</v>
      </c>
      <c r="I141" s="30" t="s">
        <v>83</v>
      </c>
      <c r="J141" s="161">
        <v>30000</v>
      </c>
      <c r="K141" s="148"/>
      <c r="L141" s="203">
        <v>26500</v>
      </c>
      <c r="M141" s="218">
        <f t="shared" si="1"/>
        <v>88.33333333333333</v>
      </c>
    </row>
    <row r="142" spans="2:13" s="3" customFormat="1" ht="18" customHeight="1">
      <c r="B142" s="113" t="s">
        <v>86</v>
      </c>
      <c r="C142" s="56"/>
      <c r="D142" s="36"/>
      <c r="E142" s="36"/>
      <c r="F142" s="36"/>
      <c r="G142" s="45" t="s">
        <v>0</v>
      </c>
      <c r="H142" s="30" t="s">
        <v>168</v>
      </c>
      <c r="I142" s="45" t="s">
        <v>84</v>
      </c>
      <c r="J142" s="161">
        <v>30000</v>
      </c>
      <c r="K142" s="148"/>
      <c r="L142" s="204">
        <v>26500</v>
      </c>
      <c r="M142" s="218">
        <f t="shared" si="1"/>
        <v>88.33333333333333</v>
      </c>
    </row>
    <row r="143" spans="2:13" s="3" customFormat="1" ht="18" customHeight="1">
      <c r="B143" s="113" t="s">
        <v>105</v>
      </c>
      <c r="C143" s="56"/>
      <c r="D143" s="36"/>
      <c r="E143" s="36"/>
      <c r="F143" s="36"/>
      <c r="G143" s="50" t="s">
        <v>0</v>
      </c>
      <c r="H143" s="142" t="s">
        <v>170</v>
      </c>
      <c r="I143" s="140"/>
      <c r="J143" s="46">
        <v>2618974.44</v>
      </c>
      <c r="K143" s="148"/>
      <c r="L143" s="205">
        <v>2618974.44</v>
      </c>
      <c r="M143" s="218">
        <f aca="true" t="shared" si="2" ref="M143:M206">L143/J143*100</f>
        <v>100</v>
      </c>
    </row>
    <row r="144" spans="2:13" s="3" customFormat="1" ht="12.75" customHeight="1">
      <c r="B144" s="19" t="s">
        <v>64</v>
      </c>
      <c r="C144" s="56"/>
      <c r="D144" s="36"/>
      <c r="E144" s="36"/>
      <c r="F144" s="36"/>
      <c r="G144" s="50" t="s">
        <v>0</v>
      </c>
      <c r="H144" s="142" t="s">
        <v>170</v>
      </c>
      <c r="I144" s="140" t="s">
        <v>47</v>
      </c>
      <c r="J144" s="46">
        <v>1908542.2</v>
      </c>
      <c r="K144" s="148"/>
      <c r="L144" s="203">
        <v>1908542.2</v>
      </c>
      <c r="M144" s="218">
        <f t="shared" si="2"/>
        <v>100</v>
      </c>
    </row>
    <row r="145" spans="2:13" s="3" customFormat="1" ht="23.25" customHeight="1">
      <c r="B145" s="48" t="s">
        <v>52</v>
      </c>
      <c r="C145" s="56"/>
      <c r="D145" s="36"/>
      <c r="E145" s="36"/>
      <c r="F145" s="36"/>
      <c r="G145" s="50" t="s">
        <v>0</v>
      </c>
      <c r="H145" s="142" t="s">
        <v>170</v>
      </c>
      <c r="I145" s="140" t="s">
        <v>48</v>
      </c>
      <c r="J145" s="46">
        <v>1908542.2</v>
      </c>
      <c r="K145" s="148"/>
      <c r="L145" s="203">
        <v>1908542.2</v>
      </c>
      <c r="M145" s="218">
        <f t="shared" si="2"/>
        <v>100</v>
      </c>
    </row>
    <row r="146" spans="2:13" s="3" customFormat="1" ht="15" customHeight="1">
      <c r="B146" s="19" t="s">
        <v>64</v>
      </c>
      <c r="C146" s="56"/>
      <c r="D146" s="36"/>
      <c r="E146" s="36"/>
      <c r="F146" s="36"/>
      <c r="G146" s="50" t="s">
        <v>0</v>
      </c>
      <c r="H146" s="142" t="s">
        <v>170</v>
      </c>
      <c r="I146" s="140" t="s">
        <v>47</v>
      </c>
      <c r="J146" s="158">
        <v>710432.24</v>
      </c>
      <c r="K146" s="148"/>
      <c r="L146" s="203">
        <v>710432.24</v>
      </c>
      <c r="M146" s="218">
        <f t="shared" si="2"/>
        <v>100</v>
      </c>
    </row>
    <row r="147" spans="2:13" s="3" customFormat="1" ht="24.75" customHeight="1">
      <c r="B147" s="48" t="s">
        <v>52</v>
      </c>
      <c r="C147" s="56"/>
      <c r="D147" s="36"/>
      <c r="E147" s="36"/>
      <c r="F147" s="36"/>
      <c r="G147" s="50" t="s">
        <v>0</v>
      </c>
      <c r="H147" s="142" t="s">
        <v>170</v>
      </c>
      <c r="I147" s="140" t="s">
        <v>48</v>
      </c>
      <c r="J147" s="158">
        <v>710432.24</v>
      </c>
      <c r="K147" s="148"/>
      <c r="L147" s="203">
        <v>710432.24</v>
      </c>
      <c r="M147" s="218">
        <f t="shared" si="2"/>
        <v>100</v>
      </c>
    </row>
    <row r="148" spans="2:13" s="3" customFormat="1" ht="18" customHeight="1">
      <c r="B148" s="48" t="s">
        <v>176</v>
      </c>
      <c r="C148" s="56"/>
      <c r="D148" s="36"/>
      <c r="E148" s="36"/>
      <c r="F148" s="36"/>
      <c r="G148" s="50" t="s">
        <v>0</v>
      </c>
      <c r="H148" s="142" t="s">
        <v>186</v>
      </c>
      <c r="I148" s="171"/>
      <c r="J148" s="161">
        <v>4011501.23</v>
      </c>
      <c r="K148" s="40"/>
      <c r="L148" s="203">
        <v>3723680.7</v>
      </c>
      <c r="M148" s="218">
        <f t="shared" si="2"/>
        <v>92.82511674563291</v>
      </c>
    </row>
    <row r="149" spans="2:13" s="3" customFormat="1" ht="15.75" customHeight="1">
      <c r="B149" s="19" t="s">
        <v>64</v>
      </c>
      <c r="C149" s="56"/>
      <c r="D149" s="36"/>
      <c r="E149" s="36"/>
      <c r="F149" s="36"/>
      <c r="G149" s="50" t="s">
        <v>0</v>
      </c>
      <c r="H149" s="142" t="s">
        <v>186</v>
      </c>
      <c r="I149" s="171" t="s">
        <v>47</v>
      </c>
      <c r="J149" s="161">
        <v>4007490</v>
      </c>
      <c r="K149" s="40"/>
      <c r="L149" s="196">
        <v>3719957.02</v>
      </c>
      <c r="M149" s="218">
        <f t="shared" si="2"/>
        <v>92.82511048062503</v>
      </c>
    </row>
    <row r="150" spans="2:13" s="3" customFormat="1" ht="24.75" customHeight="1">
      <c r="B150" s="48" t="s">
        <v>52</v>
      </c>
      <c r="C150" s="56"/>
      <c r="D150" s="36"/>
      <c r="E150" s="36"/>
      <c r="F150" s="36"/>
      <c r="G150" s="50" t="s">
        <v>0</v>
      </c>
      <c r="H150" s="142" t="s">
        <v>186</v>
      </c>
      <c r="I150" s="171" t="s">
        <v>48</v>
      </c>
      <c r="J150" s="161">
        <v>4007490</v>
      </c>
      <c r="K150" s="40"/>
      <c r="L150" s="196">
        <v>3719957.02</v>
      </c>
      <c r="M150" s="218">
        <f t="shared" si="2"/>
        <v>92.82511048062503</v>
      </c>
    </row>
    <row r="151" spans="2:13" s="3" customFormat="1" ht="15.75" customHeight="1">
      <c r="B151" s="19" t="s">
        <v>64</v>
      </c>
      <c r="C151" s="56"/>
      <c r="D151" s="36"/>
      <c r="E151" s="36"/>
      <c r="F151" s="36"/>
      <c r="G151" s="50" t="s">
        <v>0</v>
      </c>
      <c r="H151" s="142" t="s">
        <v>186</v>
      </c>
      <c r="I151" s="171" t="s">
        <v>47</v>
      </c>
      <c r="J151" s="161">
        <v>4011.23</v>
      </c>
      <c r="K151" s="40"/>
      <c r="L151" s="196">
        <v>3723.68</v>
      </c>
      <c r="M151" s="218">
        <f t="shared" si="2"/>
        <v>92.8313759121267</v>
      </c>
    </row>
    <row r="152" spans="2:13" s="3" customFormat="1" ht="24.75" customHeight="1">
      <c r="B152" s="48" t="s">
        <v>52</v>
      </c>
      <c r="C152" s="56"/>
      <c r="D152" s="36"/>
      <c r="E152" s="36"/>
      <c r="F152" s="36"/>
      <c r="G152" s="50" t="s">
        <v>0</v>
      </c>
      <c r="H152" s="142" t="s">
        <v>186</v>
      </c>
      <c r="I152" s="171" t="s">
        <v>48</v>
      </c>
      <c r="J152" s="161">
        <v>4011.23</v>
      </c>
      <c r="K152" s="40"/>
      <c r="L152" s="196">
        <v>3723.68</v>
      </c>
      <c r="M152" s="218">
        <f t="shared" si="2"/>
        <v>92.8313759121267</v>
      </c>
    </row>
    <row r="153" spans="2:13" s="3" customFormat="1" ht="25.5">
      <c r="B153" s="48" t="s">
        <v>177</v>
      </c>
      <c r="C153" s="56"/>
      <c r="D153" s="36"/>
      <c r="E153" s="36"/>
      <c r="F153" s="36"/>
      <c r="G153" s="50" t="s">
        <v>0</v>
      </c>
      <c r="H153" s="142" t="s">
        <v>203</v>
      </c>
      <c r="I153" s="171"/>
      <c r="J153" s="161">
        <v>1278471.9</v>
      </c>
      <c r="K153" s="40"/>
      <c r="L153" s="196">
        <v>1068791.42</v>
      </c>
      <c r="M153" s="218">
        <f t="shared" si="2"/>
        <v>83.59913268332296</v>
      </c>
    </row>
    <row r="154" spans="2:13" s="3" customFormat="1" ht="12.75">
      <c r="B154" s="19" t="s">
        <v>64</v>
      </c>
      <c r="C154" s="56"/>
      <c r="D154" s="36"/>
      <c r="E154" s="36"/>
      <c r="F154" s="36"/>
      <c r="G154" s="50" t="s">
        <v>0</v>
      </c>
      <c r="H154" s="142" t="s">
        <v>203</v>
      </c>
      <c r="I154" s="171" t="s">
        <v>47</v>
      </c>
      <c r="J154" s="161">
        <v>68471.9</v>
      </c>
      <c r="K154" s="40"/>
      <c r="L154" s="196">
        <v>57180.34</v>
      </c>
      <c r="M154" s="218">
        <f t="shared" si="2"/>
        <v>83.50920596624309</v>
      </c>
    </row>
    <row r="155" spans="2:13" s="3" customFormat="1" ht="25.5">
      <c r="B155" s="48" t="s">
        <v>52</v>
      </c>
      <c r="C155" s="56"/>
      <c r="D155" s="36"/>
      <c r="E155" s="36"/>
      <c r="F155" s="36"/>
      <c r="G155" s="50" t="s">
        <v>0</v>
      </c>
      <c r="H155" s="142" t="s">
        <v>203</v>
      </c>
      <c r="I155" s="171" t="s">
        <v>48</v>
      </c>
      <c r="J155" s="161">
        <v>68471.9</v>
      </c>
      <c r="K155" s="40"/>
      <c r="L155" s="196">
        <v>57180.34</v>
      </c>
      <c r="M155" s="218">
        <f t="shared" si="2"/>
        <v>83.50920596624309</v>
      </c>
    </row>
    <row r="156" spans="2:13" s="3" customFormat="1" ht="12.75">
      <c r="B156" s="19" t="s">
        <v>64</v>
      </c>
      <c r="C156" s="56"/>
      <c r="D156" s="36"/>
      <c r="E156" s="36"/>
      <c r="F156" s="36"/>
      <c r="G156" s="50" t="s">
        <v>0</v>
      </c>
      <c r="H156" s="142" t="s">
        <v>203</v>
      </c>
      <c r="I156" s="171" t="s">
        <v>47</v>
      </c>
      <c r="J156" s="161">
        <v>1000000</v>
      </c>
      <c r="K156" s="40"/>
      <c r="L156" s="196">
        <v>836008.65</v>
      </c>
      <c r="M156" s="218">
        <f t="shared" si="2"/>
        <v>83.600865</v>
      </c>
    </row>
    <row r="157" spans="2:13" s="3" customFormat="1" ht="25.5">
      <c r="B157" s="48" t="s">
        <v>52</v>
      </c>
      <c r="C157" s="56"/>
      <c r="D157" s="36"/>
      <c r="E157" s="36"/>
      <c r="F157" s="36"/>
      <c r="G157" s="50" t="s">
        <v>0</v>
      </c>
      <c r="H157" s="142" t="s">
        <v>203</v>
      </c>
      <c r="I157" s="171" t="s">
        <v>48</v>
      </c>
      <c r="J157" s="161">
        <v>1000000</v>
      </c>
      <c r="K157" s="40"/>
      <c r="L157" s="196">
        <v>836008.65</v>
      </c>
      <c r="M157" s="218">
        <f t="shared" si="2"/>
        <v>83.600865</v>
      </c>
    </row>
    <row r="158" spans="2:13" s="3" customFormat="1" ht="12.75">
      <c r="B158" s="19" t="s">
        <v>64</v>
      </c>
      <c r="C158" s="56"/>
      <c r="D158" s="36"/>
      <c r="E158" s="36"/>
      <c r="F158" s="36"/>
      <c r="G158" s="50" t="s">
        <v>0</v>
      </c>
      <c r="H158" s="142" t="s">
        <v>203</v>
      </c>
      <c r="I158" s="171" t="s">
        <v>47</v>
      </c>
      <c r="J158" s="161">
        <v>80000</v>
      </c>
      <c r="K158" s="40"/>
      <c r="L158" s="196">
        <v>66906.34</v>
      </c>
      <c r="M158" s="218">
        <f t="shared" si="2"/>
        <v>83.63292499999999</v>
      </c>
    </row>
    <row r="159" spans="2:13" s="3" customFormat="1" ht="25.5">
      <c r="B159" s="48" t="s">
        <v>52</v>
      </c>
      <c r="C159" s="56"/>
      <c r="D159" s="36"/>
      <c r="E159" s="36"/>
      <c r="F159" s="36"/>
      <c r="G159" s="50" t="s">
        <v>0</v>
      </c>
      <c r="H159" s="142" t="s">
        <v>203</v>
      </c>
      <c r="I159" s="171" t="s">
        <v>48</v>
      </c>
      <c r="J159" s="161">
        <v>80000</v>
      </c>
      <c r="K159" s="40"/>
      <c r="L159" s="196">
        <v>66906.34</v>
      </c>
      <c r="M159" s="218">
        <f t="shared" si="2"/>
        <v>83.63292499999999</v>
      </c>
    </row>
    <row r="160" spans="2:13" s="3" customFormat="1" ht="12.75">
      <c r="B160" s="19" t="s">
        <v>64</v>
      </c>
      <c r="C160" s="56"/>
      <c r="D160" s="36"/>
      <c r="E160" s="36"/>
      <c r="F160" s="36"/>
      <c r="G160" s="50" t="s">
        <v>0</v>
      </c>
      <c r="H160" s="142" t="s">
        <v>203</v>
      </c>
      <c r="I160" s="171" t="s">
        <v>47</v>
      </c>
      <c r="J160" s="161">
        <v>130000</v>
      </c>
      <c r="K160" s="40"/>
      <c r="L160" s="196">
        <v>108696.09</v>
      </c>
      <c r="M160" s="218">
        <f t="shared" si="2"/>
        <v>83.61237692307692</v>
      </c>
    </row>
    <row r="161" spans="2:13" s="3" customFormat="1" ht="25.5">
      <c r="B161" s="48" t="s">
        <v>52</v>
      </c>
      <c r="C161" s="56"/>
      <c r="D161" s="36"/>
      <c r="E161" s="36"/>
      <c r="F161" s="36"/>
      <c r="G161" s="50" t="s">
        <v>0</v>
      </c>
      <c r="H161" s="142" t="s">
        <v>203</v>
      </c>
      <c r="I161" s="171" t="s">
        <v>48</v>
      </c>
      <c r="J161" s="161">
        <v>130000</v>
      </c>
      <c r="K161" s="40"/>
      <c r="L161" s="196">
        <v>108696.09</v>
      </c>
      <c r="M161" s="218">
        <f t="shared" si="2"/>
        <v>83.61237692307692</v>
      </c>
    </row>
    <row r="162" spans="2:13" s="3" customFormat="1" ht="25.5">
      <c r="B162" s="113" t="s">
        <v>95</v>
      </c>
      <c r="C162" s="56"/>
      <c r="D162" s="36"/>
      <c r="E162" s="36"/>
      <c r="F162" s="36"/>
      <c r="G162" s="45" t="s">
        <v>0</v>
      </c>
      <c r="H162" s="159" t="s">
        <v>169</v>
      </c>
      <c r="I162" s="45"/>
      <c r="J162" s="46">
        <v>4985471.2</v>
      </c>
      <c r="K162" s="40"/>
      <c r="L162" s="196">
        <v>4985471.2</v>
      </c>
      <c r="M162" s="218">
        <f t="shared" si="2"/>
        <v>100</v>
      </c>
    </row>
    <row r="163" spans="2:13" s="3" customFormat="1" ht="12.75">
      <c r="B163" s="113" t="s">
        <v>64</v>
      </c>
      <c r="C163" s="56"/>
      <c r="D163" s="36"/>
      <c r="E163" s="36"/>
      <c r="F163" s="36"/>
      <c r="G163" s="45" t="s">
        <v>0</v>
      </c>
      <c r="H163" s="159" t="s">
        <v>169</v>
      </c>
      <c r="I163" s="45" t="s">
        <v>47</v>
      </c>
      <c r="J163" s="46">
        <v>45579.1</v>
      </c>
      <c r="K163" s="40"/>
      <c r="L163" s="196">
        <v>45579.1</v>
      </c>
      <c r="M163" s="218">
        <f t="shared" si="2"/>
        <v>100</v>
      </c>
    </row>
    <row r="164" spans="2:13" s="3" customFormat="1" ht="25.5">
      <c r="B164" s="113" t="s">
        <v>52</v>
      </c>
      <c r="C164" s="56"/>
      <c r="D164" s="36"/>
      <c r="E164" s="36"/>
      <c r="F164" s="36"/>
      <c r="G164" s="138" t="s">
        <v>0</v>
      </c>
      <c r="H164" s="159" t="s">
        <v>169</v>
      </c>
      <c r="I164" s="139" t="s">
        <v>48</v>
      </c>
      <c r="J164" s="46">
        <v>45579.1</v>
      </c>
      <c r="K164" s="40"/>
      <c r="L164" s="196">
        <v>45579.1</v>
      </c>
      <c r="M164" s="218">
        <f t="shared" si="2"/>
        <v>100</v>
      </c>
    </row>
    <row r="165" spans="2:13" s="3" customFormat="1" ht="12.75">
      <c r="B165" s="113" t="s">
        <v>64</v>
      </c>
      <c r="C165" s="56"/>
      <c r="D165" s="36"/>
      <c r="E165" s="36"/>
      <c r="F165" s="36"/>
      <c r="G165" s="45" t="s">
        <v>0</v>
      </c>
      <c r="H165" s="159" t="s">
        <v>169</v>
      </c>
      <c r="I165" s="45" t="s">
        <v>47</v>
      </c>
      <c r="J165" s="46">
        <v>194759.6</v>
      </c>
      <c r="K165" s="40"/>
      <c r="L165" s="196">
        <v>194759.6</v>
      </c>
      <c r="M165" s="218">
        <f t="shared" si="2"/>
        <v>100</v>
      </c>
    </row>
    <row r="166" spans="2:13" s="3" customFormat="1" ht="25.5">
      <c r="B166" s="113" t="s">
        <v>52</v>
      </c>
      <c r="C166" s="56"/>
      <c r="D166" s="36"/>
      <c r="E166" s="36"/>
      <c r="F166" s="36"/>
      <c r="G166" s="138" t="s">
        <v>0</v>
      </c>
      <c r="H166" s="159" t="s">
        <v>169</v>
      </c>
      <c r="I166" s="139" t="s">
        <v>48</v>
      </c>
      <c r="J166" s="46">
        <v>194759.6</v>
      </c>
      <c r="K166" s="40"/>
      <c r="L166" s="196">
        <v>194759.6</v>
      </c>
      <c r="M166" s="218">
        <f t="shared" si="2"/>
        <v>100</v>
      </c>
    </row>
    <row r="167" spans="2:13" s="3" customFormat="1" ht="12.75">
      <c r="B167" s="113" t="s">
        <v>64</v>
      </c>
      <c r="C167" s="56"/>
      <c r="D167" s="36"/>
      <c r="E167" s="36"/>
      <c r="F167" s="36"/>
      <c r="G167" s="45" t="s">
        <v>0</v>
      </c>
      <c r="H167" s="159" t="s">
        <v>169</v>
      </c>
      <c r="I167" s="45" t="s">
        <v>47</v>
      </c>
      <c r="J167" s="46">
        <v>4745132.5</v>
      </c>
      <c r="K167" s="40"/>
      <c r="L167" s="196">
        <v>4745132.5</v>
      </c>
      <c r="M167" s="218">
        <f t="shared" si="2"/>
        <v>100</v>
      </c>
    </row>
    <row r="168" spans="2:13" s="3" customFormat="1" ht="25.5">
      <c r="B168" s="113" t="s">
        <v>52</v>
      </c>
      <c r="C168" s="56"/>
      <c r="D168" s="36"/>
      <c r="E168" s="36"/>
      <c r="F168" s="36"/>
      <c r="G168" s="138" t="s">
        <v>0</v>
      </c>
      <c r="H168" s="159" t="s">
        <v>169</v>
      </c>
      <c r="I168" s="139" t="s">
        <v>48</v>
      </c>
      <c r="J168" s="46">
        <v>4745132.5</v>
      </c>
      <c r="K168" s="40"/>
      <c r="L168" s="196">
        <v>4745132.5</v>
      </c>
      <c r="M168" s="218">
        <f t="shared" si="2"/>
        <v>100</v>
      </c>
    </row>
    <row r="169" spans="2:13" s="3" customFormat="1" ht="25.5">
      <c r="B169" s="147" t="s">
        <v>175</v>
      </c>
      <c r="C169" s="56"/>
      <c r="D169" s="36"/>
      <c r="E169" s="36"/>
      <c r="F169" s="36"/>
      <c r="G169" s="50" t="s">
        <v>0</v>
      </c>
      <c r="H169" s="142" t="s">
        <v>185</v>
      </c>
      <c r="I169" s="140"/>
      <c r="J169" s="158">
        <v>2188303.47</v>
      </c>
      <c r="K169" s="158">
        <f>K170+K172</f>
        <v>2177750.2800000003</v>
      </c>
      <c r="L169" s="180">
        <v>2188303.47</v>
      </c>
      <c r="M169" s="218">
        <f t="shared" si="2"/>
        <v>100</v>
      </c>
    </row>
    <row r="170" spans="2:13" s="3" customFormat="1" ht="12.75">
      <c r="B170" s="19" t="s">
        <v>64</v>
      </c>
      <c r="C170" s="56"/>
      <c r="D170" s="36"/>
      <c r="E170" s="36"/>
      <c r="F170" s="36"/>
      <c r="G170" s="50" t="s">
        <v>0</v>
      </c>
      <c r="H170" s="142" t="s">
        <v>185</v>
      </c>
      <c r="I170" s="140" t="s">
        <v>47</v>
      </c>
      <c r="J170" s="158">
        <v>2110223.14</v>
      </c>
      <c r="K170" s="158">
        <f>K171</f>
        <v>2110223.14</v>
      </c>
      <c r="L170" s="180">
        <v>2110223.14</v>
      </c>
      <c r="M170" s="218">
        <f t="shared" si="2"/>
        <v>100</v>
      </c>
    </row>
    <row r="171" spans="2:13" s="3" customFormat="1" ht="25.5">
      <c r="B171" s="48" t="s">
        <v>52</v>
      </c>
      <c r="C171" s="56"/>
      <c r="D171" s="36"/>
      <c r="E171" s="36"/>
      <c r="F171" s="36"/>
      <c r="G171" s="50" t="s">
        <v>0</v>
      </c>
      <c r="H171" s="142" t="s">
        <v>185</v>
      </c>
      <c r="I171" s="140" t="s">
        <v>48</v>
      </c>
      <c r="J171" s="158">
        <v>2110223.14</v>
      </c>
      <c r="K171" s="158">
        <v>2110223.14</v>
      </c>
      <c r="L171" s="180">
        <v>2110223.14</v>
      </c>
      <c r="M171" s="218">
        <f t="shared" si="2"/>
        <v>100</v>
      </c>
    </row>
    <row r="172" spans="2:13" s="3" customFormat="1" ht="12.75">
      <c r="B172" s="19" t="s">
        <v>64</v>
      </c>
      <c r="C172" s="56"/>
      <c r="D172" s="36"/>
      <c r="E172" s="36"/>
      <c r="F172" s="36"/>
      <c r="G172" s="50" t="s">
        <v>0</v>
      </c>
      <c r="H172" s="142" t="s">
        <v>185</v>
      </c>
      <c r="I172" s="140" t="s">
        <v>47</v>
      </c>
      <c r="J172" s="158">
        <v>67527.14</v>
      </c>
      <c r="K172" s="158">
        <f>K173</f>
        <v>67527.14</v>
      </c>
      <c r="L172" s="180">
        <v>67527.14</v>
      </c>
      <c r="M172" s="218">
        <f t="shared" si="2"/>
        <v>100</v>
      </c>
    </row>
    <row r="173" spans="2:13" s="3" customFormat="1" ht="25.5">
      <c r="B173" s="48" t="s">
        <v>52</v>
      </c>
      <c r="C173" s="56"/>
      <c r="D173" s="36"/>
      <c r="E173" s="36"/>
      <c r="F173" s="36"/>
      <c r="G173" s="50" t="s">
        <v>0</v>
      </c>
      <c r="H173" s="142" t="s">
        <v>185</v>
      </c>
      <c r="I173" s="140" t="s">
        <v>48</v>
      </c>
      <c r="J173" s="158">
        <v>67527.14</v>
      </c>
      <c r="K173" s="158">
        <v>67527.14</v>
      </c>
      <c r="L173" s="180">
        <v>67527.14</v>
      </c>
      <c r="M173" s="218">
        <f t="shared" si="2"/>
        <v>100</v>
      </c>
    </row>
    <row r="174" spans="2:13" s="3" customFormat="1" ht="12.75">
      <c r="B174" s="19" t="s">
        <v>64</v>
      </c>
      <c r="C174" s="56"/>
      <c r="D174" s="36"/>
      <c r="E174" s="36"/>
      <c r="F174" s="36"/>
      <c r="G174" s="50" t="s">
        <v>0</v>
      </c>
      <c r="H174" s="142" t="s">
        <v>185</v>
      </c>
      <c r="I174" s="140" t="s">
        <v>47</v>
      </c>
      <c r="J174" s="158">
        <v>10553.19</v>
      </c>
      <c r="K174" s="180"/>
      <c r="L174" s="180">
        <v>10553.19</v>
      </c>
      <c r="M174" s="218">
        <f t="shared" si="2"/>
        <v>100</v>
      </c>
    </row>
    <row r="175" spans="2:13" s="3" customFormat="1" ht="25.5">
      <c r="B175" s="48" t="s">
        <v>52</v>
      </c>
      <c r="C175" s="56"/>
      <c r="D175" s="36"/>
      <c r="E175" s="36"/>
      <c r="F175" s="36"/>
      <c r="G175" s="50" t="s">
        <v>0</v>
      </c>
      <c r="H175" s="142" t="s">
        <v>185</v>
      </c>
      <c r="I175" s="140" t="s">
        <v>48</v>
      </c>
      <c r="J175" s="158">
        <v>10553.19</v>
      </c>
      <c r="K175" s="180"/>
      <c r="L175" s="180">
        <v>10553.19</v>
      </c>
      <c r="M175" s="218">
        <f t="shared" si="2"/>
        <v>100</v>
      </c>
    </row>
    <row r="176" spans="2:13" s="3" customFormat="1" ht="12.75">
      <c r="B176" s="182" t="s">
        <v>192</v>
      </c>
      <c r="C176" s="56"/>
      <c r="D176" s="36"/>
      <c r="E176" s="36"/>
      <c r="F176" s="36"/>
      <c r="G176" s="186" t="s">
        <v>194</v>
      </c>
      <c r="H176" s="187"/>
      <c r="I176" s="187"/>
      <c r="J176" s="189">
        <v>11000</v>
      </c>
      <c r="K176" s="190"/>
      <c r="L176" s="190">
        <v>11000</v>
      </c>
      <c r="M176" s="218">
        <f t="shared" si="2"/>
        <v>100</v>
      </c>
    </row>
    <row r="177" spans="2:13" s="3" customFormat="1" ht="38.25">
      <c r="B177" s="183" t="s">
        <v>193</v>
      </c>
      <c r="C177" s="56"/>
      <c r="D177" s="36"/>
      <c r="E177" s="36"/>
      <c r="F177" s="36"/>
      <c r="G177" s="188" t="s">
        <v>194</v>
      </c>
      <c r="H177" s="187" t="s">
        <v>195</v>
      </c>
      <c r="I177" s="187" t="s">
        <v>196</v>
      </c>
      <c r="J177" s="158">
        <v>11000</v>
      </c>
      <c r="K177" s="180"/>
      <c r="L177" s="180">
        <v>11000</v>
      </c>
      <c r="M177" s="218">
        <f t="shared" si="2"/>
        <v>100</v>
      </c>
    </row>
    <row r="178" spans="2:13" s="3" customFormat="1" ht="12.75">
      <c r="B178" s="184" t="s">
        <v>57</v>
      </c>
      <c r="C178" s="56"/>
      <c r="D178" s="36"/>
      <c r="E178" s="36"/>
      <c r="F178" s="36"/>
      <c r="G178" s="188" t="s">
        <v>194</v>
      </c>
      <c r="H178" s="187" t="s">
        <v>195</v>
      </c>
      <c r="I178" s="187">
        <v>500</v>
      </c>
      <c r="J178" s="158">
        <v>11000</v>
      </c>
      <c r="K178" s="180"/>
      <c r="L178" s="180">
        <v>11000</v>
      </c>
      <c r="M178" s="218">
        <f t="shared" si="2"/>
        <v>100</v>
      </c>
    </row>
    <row r="179" spans="2:13" s="3" customFormat="1" ht="12.75">
      <c r="B179" s="185" t="s">
        <v>40</v>
      </c>
      <c r="C179" s="56"/>
      <c r="D179" s="36"/>
      <c r="E179" s="36"/>
      <c r="F179" s="36"/>
      <c r="G179" s="188" t="s">
        <v>194</v>
      </c>
      <c r="H179" s="187" t="s">
        <v>195</v>
      </c>
      <c r="I179" s="187" t="s">
        <v>42</v>
      </c>
      <c r="J179" s="158">
        <v>11000</v>
      </c>
      <c r="K179" s="180"/>
      <c r="L179" s="180">
        <v>11000</v>
      </c>
      <c r="M179" s="218">
        <f t="shared" si="2"/>
        <v>100</v>
      </c>
    </row>
    <row r="180" spans="2:13" s="6" customFormat="1" ht="10.5" customHeight="1">
      <c r="B180" s="57" t="s">
        <v>34</v>
      </c>
      <c r="C180" s="58">
        <v>4653571</v>
      </c>
      <c r="D180" s="58">
        <v>6023076</v>
      </c>
      <c r="E180" s="58">
        <v>5863076</v>
      </c>
      <c r="F180" s="58">
        <v>5139904</v>
      </c>
      <c r="G180" s="59" t="s">
        <v>28</v>
      </c>
      <c r="H180" s="141"/>
      <c r="I180" s="59"/>
      <c r="J180" s="60">
        <v>13546801.96</v>
      </c>
      <c r="K180" s="38" t="e">
        <f>K181</f>
        <v>#REF!</v>
      </c>
      <c r="L180" s="206">
        <v>13132409.41</v>
      </c>
      <c r="M180" s="218">
        <f t="shared" si="2"/>
        <v>96.94103042752387</v>
      </c>
    </row>
    <row r="181" spans="2:13" s="42" customFormat="1" ht="15.75" customHeight="1">
      <c r="B181" s="57" t="s">
        <v>1</v>
      </c>
      <c r="C181" s="58">
        <v>3944191</v>
      </c>
      <c r="D181" s="58">
        <v>5111016</v>
      </c>
      <c r="E181" s="58">
        <v>4951016</v>
      </c>
      <c r="F181" s="58">
        <v>4295404</v>
      </c>
      <c r="G181" s="59" t="s">
        <v>29</v>
      </c>
      <c r="H181" s="59"/>
      <c r="I181" s="59"/>
      <c r="J181" s="60">
        <v>13546801.96</v>
      </c>
      <c r="K181" s="38" t="e">
        <f>K182</f>
        <v>#REF!</v>
      </c>
      <c r="L181" s="206">
        <v>13132409.41</v>
      </c>
      <c r="M181" s="218">
        <f t="shared" si="2"/>
        <v>96.94103042752387</v>
      </c>
    </row>
    <row r="182" spans="2:13" s="43" customFormat="1" ht="22.5" customHeight="1">
      <c r="B182" s="61" t="s">
        <v>98</v>
      </c>
      <c r="C182" s="62">
        <v>1547280</v>
      </c>
      <c r="D182" s="62">
        <v>2189360</v>
      </c>
      <c r="E182" s="62">
        <v>1989360</v>
      </c>
      <c r="F182" s="62">
        <v>1642000</v>
      </c>
      <c r="G182" s="63" t="s">
        <v>29</v>
      </c>
      <c r="H182" s="63" t="s">
        <v>139</v>
      </c>
      <c r="I182" s="63"/>
      <c r="J182" s="64">
        <v>10737676.91</v>
      </c>
      <c r="K182" s="44" t="e">
        <f>#REF!</f>
        <v>#REF!</v>
      </c>
      <c r="L182" s="207">
        <v>10566992.58</v>
      </c>
      <c r="M182" s="218">
        <f t="shared" si="2"/>
        <v>98.41041659727122</v>
      </c>
    </row>
    <row r="183" spans="2:13" s="43" customFormat="1" ht="14.25" customHeight="1">
      <c r="B183" s="88" t="s">
        <v>78</v>
      </c>
      <c r="C183" s="89"/>
      <c r="D183" s="89"/>
      <c r="E183" s="89"/>
      <c r="F183" s="90"/>
      <c r="G183" s="63" t="s">
        <v>29</v>
      </c>
      <c r="H183" s="92" t="s">
        <v>163</v>
      </c>
      <c r="I183" s="92"/>
      <c r="J183" s="93">
        <v>4826981.27</v>
      </c>
      <c r="K183" s="91"/>
      <c r="L183" s="208">
        <v>4688557.38</v>
      </c>
      <c r="M183" s="218">
        <f t="shared" si="2"/>
        <v>97.13228864465844</v>
      </c>
    </row>
    <row r="184" spans="2:13" s="43" customFormat="1" ht="21.75" customHeight="1">
      <c r="B184" s="88" t="s">
        <v>85</v>
      </c>
      <c r="C184" s="89"/>
      <c r="D184" s="89"/>
      <c r="E184" s="89"/>
      <c r="F184" s="90"/>
      <c r="G184" s="92" t="s">
        <v>29</v>
      </c>
      <c r="H184" s="92" t="s">
        <v>163</v>
      </c>
      <c r="I184" s="92" t="s">
        <v>83</v>
      </c>
      <c r="J184" s="93">
        <v>4826981.27</v>
      </c>
      <c r="K184" s="91"/>
      <c r="L184" s="208">
        <v>4688557.38</v>
      </c>
      <c r="M184" s="218">
        <f t="shared" si="2"/>
        <v>97.13228864465844</v>
      </c>
    </row>
    <row r="185" spans="2:13" s="43" customFormat="1" ht="15" customHeight="1">
      <c r="B185" s="88" t="s">
        <v>86</v>
      </c>
      <c r="C185" s="89"/>
      <c r="D185" s="89"/>
      <c r="E185" s="89"/>
      <c r="F185" s="90"/>
      <c r="G185" s="92" t="s">
        <v>29</v>
      </c>
      <c r="H185" s="92" t="s">
        <v>163</v>
      </c>
      <c r="I185" s="92" t="s">
        <v>84</v>
      </c>
      <c r="J185" s="93">
        <v>4826981.27</v>
      </c>
      <c r="K185" s="91"/>
      <c r="L185" s="208">
        <v>4688557.38</v>
      </c>
      <c r="M185" s="218">
        <f t="shared" si="2"/>
        <v>97.13228864465844</v>
      </c>
    </row>
    <row r="186" spans="2:13" s="43" customFormat="1" ht="36" customHeight="1" hidden="1">
      <c r="B186" s="61" t="s">
        <v>100</v>
      </c>
      <c r="C186" s="89"/>
      <c r="D186" s="89"/>
      <c r="E186" s="89"/>
      <c r="F186" s="90"/>
      <c r="G186" s="92" t="s">
        <v>29</v>
      </c>
      <c r="H186" s="92" t="s">
        <v>88</v>
      </c>
      <c r="I186" s="92"/>
      <c r="J186" s="93">
        <v>0</v>
      </c>
      <c r="K186" s="91"/>
      <c r="L186" s="208">
        <v>5878435.2</v>
      </c>
      <c r="M186" s="218" t="e">
        <f t="shared" si="2"/>
        <v>#DIV/0!</v>
      </c>
    </row>
    <row r="187" spans="2:13" s="43" customFormat="1" ht="22.5" customHeight="1" hidden="1">
      <c r="B187" s="88" t="s">
        <v>85</v>
      </c>
      <c r="C187" s="89"/>
      <c r="D187" s="89"/>
      <c r="E187" s="89"/>
      <c r="F187" s="90"/>
      <c r="G187" s="92" t="s">
        <v>29</v>
      </c>
      <c r="H187" s="92" t="s">
        <v>88</v>
      </c>
      <c r="I187" s="92" t="s">
        <v>83</v>
      </c>
      <c r="J187" s="93">
        <v>0</v>
      </c>
      <c r="K187" s="91"/>
      <c r="L187" s="208">
        <v>5878435.2</v>
      </c>
      <c r="M187" s="218" t="e">
        <f t="shared" si="2"/>
        <v>#DIV/0!</v>
      </c>
    </row>
    <row r="188" spans="2:13" s="43" customFormat="1" ht="21.75" customHeight="1" hidden="1">
      <c r="B188" s="88" t="s">
        <v>93</v>
      </c>
      <c r="C188" s="89"/>
      <c r="D188" s="89"/>
      <c r="E188" s="89"/>
      <c r="F188" s="90"/>
      <c r="G188" s="92" t="s">
        <v>29</v>
      </c>
      <c r="H188" s="92" t="s">
        <v>88</v>
      </c>
      <c r="I188" s="92" t="s">
        <v>94</v>
      </c>
      <c r="J188" s="93">
        <v>0</v>
      </c>
      <c r="K188" s="91"/>
      <c r="L188" s="208">
        <v>5878435.2</v>
      </c>
      <c r="M188" s="218" t="e">
        <f t="shared" si="2"/>
        <v>#DIV/0!</v>
      </c>
    </row>
    <row r="189" spans="1:256" s="145" customFormat="1" ht="39.75" customHeight="1">
      <c r="A189" s="88" t="s">
        <v>106</v>
      </c>
      <c r="B189" s="88" t="s">
        <v>108</v>
      </c>
      <c r="C189" s="88" t="s">
        <v>106</v>
      </c>
      <c r="D189" s="88" t="s">
        <v>106</v>
      </c>
      <c r="E189" s="88" t="s">
        <v>106</v>
      </c>
      <c r="F189" s="88" t="s">
        <v>106</v>
      </c>
      <c r="G189" s="92" t="s">
        <v>29</v>
      </c>
      <c r="H189" s="92" t="s">
        <v>164</v>
      </c>
      <c r="I189" s="92"/>
      <c r="J189" s="93">
        <v>5910695.640000001</v>
      </c>
      <c r="K189" s="143"/>
      <c r="L189" s="208">
        <f>L190</f>
        <v>5878435.2</v>
      </c>
      <c r="M189" s="218">
        <f t="shared" si="2"/>
        <v>99.45420231450117</v>
      </c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4"/>
      <c r="EK189" s="144"/>
      <c r="EL189" s="144"/>
      <c r="EM189" s="144"/>
      <c r="EN189" s="144"/>
      <c r="EO189" s="144"/>
      <c r="EP189" s="144"/>
      <c r="EQ189" s="144"/>
      <c r="ER189" s="144"/>
      <c r="ES189" s="144"/>
      <c r="ET189" s="144"/>
      <c r="EU189" s="144"/>
      <c r="EV189" s="144"/>
      <c r="EW189" s="144"/>
      <c r="EX189" s="144"/>
      <c r="EY189" s="144"/>
      <c r="EZ189" s="144"/>
      <c r="FA189" s="144"/>
      <c r="FB189" s="144"/>
      <c r="FC189" s="144"/>
      <c r="FD189" s="144"/>
      <c r="FE189" s="144"/>
      <c r="FF189" s="144"/>
      <c r="FG189" s="144"/>
      <c r="FH189" s="144"/>
      <c r="FI189" s="144"/>
      <c r="FJ189" s="144"/>
      <c r="FK189" s="144"/>
      <c r="FL189" s="144"/>
      <c r="FM189" s="144"/>
      <c r="FN189" s="144"/>
      <c r="FO189" s="144"/>
      <c r="FP189" s="144"/>
      <c r="FQ189" s="144"/>
      <c r="FR189" s="144"/>
      <c r="FS189" s="144"/>
      <c r="FT189" s="144"/>
      <c r="FU189" s="144"/>
      <c r="FV189" s="144"/>
      <c r="FW189" s="144"/>
      <c r="FX189" s="144"/>
      <c r="FY189" s="144"/>
      <c r="FZ189" s="144"/>
      <c r="GA189" s="144"/>
      <c r="GB189" s="144"/>
      <c r="GC189" s="144"/>
      <c r="GD189" s="144"/>
      <c r="GE189" s="144"/>
      <c r="GF189" s="144"/>
      <c r="GG189" s="144"/>
      <c r="GH189" s="144"/>
      <c r="GI189" s="144"/>
      <c r="GJ189" s="144"/>
      <c r="GK189" s="144"/>
      <c r="GL189" s="144"/>
      <c r="GM189" s="144"/>
      <c r="GN189" s="144"/>
      <c r="GO189" s="144"/>
      <c r="GP189" s="144"/>
      <c r="GQ189" s="144"/>
      <c r="GR189" s="144"/>
      <c r="GS189" s="144"/>
      <c r="GT189" s="144"/>
      <c r="GU189" s="144"/>
      <c r="GV189" s="144"/>
      <c r="GW189" s="144"/>
      <c r="GX189" s="144"/>
      <c r="GY189" s="144"/>
      <c r="GZ189" s="144"/>
      <c r="HA189" s="144"/>
      <c r="HB189" s="144"/>
      <c r="HC189" s="144"/>
      <c r="HD189" s="144"/>
      <c r="HE189" s="144"/>
      <c r="HF189" s="144"/>
      <c r="HG189" s="144"/>
      <c r="HH189" s="144"/>
      <c r="HI189" s="144"/>
      <c r="HJ189" s="144"/>
      <c r="HK189" s="144"/>
      <c r="HL189" s="144"/>
      <c r="HM189" s="144"/>
      <c r="HN189" s="144"/>
      <c r="HO189" s="144"/>
      <c r="HP189" s="144"/>
      <c r="HQ189" s="144"/>
      <c r="HR189" s="144"/>
      <c r="HS189" s="144"/>
      <c r="HT189" s="144"/>
      <c r="HU189" s="144"/>
      <c r="HV189" s="144"/>
      <c r="HW189" s="144"/>
      <c r="HX189" s="144"/>
      <c r="HY189" s="144"/>
      <c r="HZ189" s="144"/>
      <c r="IA189" s="144"/>
      <c r="IB189" s="144"/>
      <c r="IC189" s="144"/>
      <c r="ID189" s="144"/>
      <c r="IE189" s="144"/>
      <c r="IF189" s="144"/>
      <c r="IG189" s="144"/>
      <c r="IH189" s="144"/>
      <c r="II189" s="144"/>
      <c r="IJ189" s="144"/>
      <c r="IK189" s="144"/>
      <c r="IL189" s="144"/>
      <c r="IM189" s="144"/>
      <c r="IN189" s="144"/>
      <c r="IO189" s="144"/>
      <c r="IP189" s="144"/>
      <c r="IQ189" s="144"/>
      <c r="IR189" s="144"/>
      <c r="IS189" s="144"/>
      <c r="IT189" s="144"/>
      <c r="IU189" s="144"/>
      <c r="IV189" s="144"/>
    </row>
    <row r="190" spans="2:13" s="43" customFormat="1" ht="21.75" customHeight="1">
      <c r="B190" s="88" t="s">
        <v>85</v>
      </c>
      <c r="C190" s="89"/>
      <c r="D190" s="89"/>
      <c r="E190" s="89"/>
      <c r="F190" s="90"/>
      <c r="G190" s="92" t="s">
        <v>29</v>
      </c>
      <c r="H190" s="92" t="s">
        <v>164</v>
      </c>
      <c r="I190" s="92" t="s">
        <v>83</v>
      </c>
      <c r="J190" s="93">
        <v>5878435.2</v>
      </c>
      <c r="K190" s="91"/>
      <c r="L190" s="208">
        <f>L191</f>
        <v>5878435.2</v>
      </c>
      <c r="M190" s="218">
        <f t="shared" si="2"/>
        <v>100</v>
      </c>
    </row>
    <row r="191" spans="2:13" s="43" customFormat="1" ht="21.75" customHeight="1">
      <c r="B191" s="88" t="s">
        <v>86</v>
      </c>
      <c r="C191" s="89"/>
      <c r="D191" s="89"/>
      <c r="E191" s="89"/>
      <c r="F191" s="90"/>
      <c r="G191" s="92" t="s">
        <v>29</v>
      </c>
      <c r="H191" s="92" t="s">
        <v>164</v>
      </c>
      <c r="I191" s="92" t="s">
        <v>84</v>
      </c>
      <c r="J191" s="93">
        <v>5878435.2</v>
      </c>
      <c r="K191" s="91"/>
      <c r="L191" s="208">
        <v>5878435.2</v>
      </c>
      <c r="M191" s="218">
        <f t="shared" si="2"/>
        <v>100</v>
      </c>
    </row>
    <row r="192" spans="2:13" s="43" customFormat="1" ht="21.75" customHeight="1">
      <c r="B192" s="88" t="s">
        <v>85</v>
      </c>
      <c r="C192" s="89"/>
      <c r="D192" s="89"/>
      <c r="E192" s="89"/>
      <c r="F192" s="90"/>
      <c r="G192" s="92" t="s">
        <v>29</v>
      </c>
      <c r="H192" s="92" t="s">
        <v>164</v>
      </c>
      <c r="I192" s="92" t="s">
        <v>83</v>
      </c>
      <c r="J192" s="93">
        <v>32260.44</v>
      </c>
      <c r="K192" s="91"/>
      <c r="L192" s="208">
        <v>0</v>
      </c>
      <c r="M192" s="218">
        <f t="shared" si="2"/>
        <v>0</v>
      </c>
    </row>
    <row r="193" spans="2:13" s="43" customFormat="1" ht="21.75" customHeight="1">
      <c r="B193" s="88" t="s">
        <v>86</v>
      </c>
      <c r="C193" s="89"/>
      <c r="D193" s="89"/>
      <c r="E193" s="89"/>
      <c r="F193" s="90"/>
      <c r="G193" s="92" t="s">
        <v>29</v>
      </c>
      <c r="H193" s="92" t="s">
        <v>164</v>
      </c>
      <c r="I193" s="92" t="s">
        <v>84</v>
      </c>
      <c r="J193" s="93">
        <v>32260.44</v>
      </c>
      <c r="K193" s="91"/>
      <c r="L193" s="208">
        <v>0</v>
      </c>
      <c r="M193" s="218">
        <f t="shared" si="2"/>
        <v>0</v>
      </c>
    </row>
    <row r="194" spans="2:13" s="43" customFormat="1" ht="23.25" customHeight="1">
      <c r="B194" s="88" t="s">
        <v>101</v>
      </c>
      <c r="C194" s="89"/>
      <c r="D194" s="89"/>
      <c r="E194" s="89"/>
      <c r="F194" s="90"/>
      <c r="G194" s="92" t="s">
        <v>29</v>
      </c>
      <c r="H194" s="92" t="s">
        <v>140</v>
      </c>
      <c r="I194" s="92"/>
      <c r="J194" s="93">
        <v>347671.5</v>
      </c>
      <c r="K194" s="91"/>
      <c r="L194" s="208">
        <v>221235</v>
      </c>
      <c r="M194" s="218">
        <f t="shared" si="2"/>
        <v>63.63334354412139</v>
      </c>
    </row>
    <row r="195" spans="2:13" s="43" customFormat="1" ht="14.25" customHeight="1">
      <c r="B195" s="19" t="s">
        <v>64</v>
      </c>
      <c r="C195" s="89"/>
      <c r="D195" s="89"/>
      <c r="E195" s="89"/>
      <c r="F195" s="90"/>
      <c r="G195" s="98" t="s">
        <v>29</v>
      </c>
      <c r="H195" s="92" t="s">
        <v>140</v>
      </c>
      <c r="I195" s="92" t="s">
        <v>47</v>
      </c>
      <c r="J195" s="93">
        <v>347671.5</v>
      </c>
      <c r="K195" s="91"/>
      <c r="L195" s="208">
        <v>221235</v>
      </c>
      <c r="M195" s="218">
        <f t="shared" si="2"/>
        <v>63.63334354412139</v>
      </c>
    </row>
    <row r="196" spans="2:13" s="43" customFormat="1" ht="25.5" customHeight="1">
      <c r="B196" s="19" t="s">
        <v>52</v>
      </c>
      <c r="C196" s="89"/>
      <c r="D196" s="89"/>
      <c r="E196" s="89"/>
      <c r="F196" s="90"/>
      <c r="G196" s="68" t="s">
        <v>29</v>
      </c>
      <c r="H196" s="92" t="s">
        <v>140</v>
      </c>
      <c r="I196" s="98" t="s">
        <v>48</v>
      </c>
      <c r="J196" s="99">
        <v>347671.5</v>
      </c>
      <c r="K196" s="91"/>
      <c r="L196" s="208">
        <v>221235</v>
      </c>
      <c r="M196" s="218">
        <f t="shared" si="2"/>
        <v>63.63334354412139</v>
      </c>
    </row>
    <row r="197" spans="2:13" s="43" customFormat="1" ht="23.25" customHeight="1">
      <c r="B197" s="61" t="s">
        <v>100</v>
      </c>
      <c r="C197" s="89"/>
      <c r="D197" s="89"/>
      <c r="E197" s="89"/>
      <c r="F197" s="90"/>
      <c r="G197" s="92" t="s">
        <v>29</v>
      </c>
      <c r="H197" s="92" t="s">
        <v>165</v>
      </c>
      <c r="I197" s="92"/>
      <c r="J197" s="93">
        <v>2461453.55</v>
      </c>
      <c r="K197" s="91"/>
      <c r="L197" s="209">
        <v>2344181.83</v>
      </c>
      <c r="M197" s="218">
        <f t="shared" si="2"/>
        <v>95.23567202801776</v>
      </c>
    </row>
    <row r="198" spans="2:13" s="43" customFormat="1" ht="21.75" customHeight="1">
      <c r="B198" s="88" t="s">
        <v>85</v>
      </c>
      <c r="C198" s="89"/>
      <c r="D198" s="89"/>
      <c r="E198" s="89"/>
      <c r="F198" s="90"/>
      <c r="G198" s="92" t="s">
        <v>29</v>
      </c>
      <c r="H198" s="92" t="s">
        <v>165</v>
      </c>
      <c r="I198" s="92" t="s">
        <v>83</v>
      </c>
      <c r="J198" s="93">
        <v>1917000</v>
      </c>
      <c r="K198" s="91"/>
      <c r="L198" s="209">
        <v>1917000</v>
      </c>
      <c r="M198" s="218">
        <f t="shared" si="2"/>
        <v>100</v>
      </c>
    </row>
    <row r="199" spans="2:13" s="43" customFormat="1" ht="12" customHeight="1">
      <c r="B199" s="88" t="s">
        <v>86</v>
      </c>
      <c r="C199" s="89"/>
      <c r="D199" s="89"/>
      <c r="E199" s="89"/>
      <c r="F199" s="90"/>
      <c r="G199" s="92" t="s">
        <v>29</v>
      </c>
      <c r="H199" s="92" t="s">
        <v>165</v>
      </c>
      <c r="I199" s="92" t="s">
        <v>84</v>
      </c>
      <c r="J199" s="93">
        <v>1917000</v>
      </c>
      <c r="K199" s="91"/>
      <c r="L199" s="210">
        <v>1917000</v>
      </c>
      <c r="M199" s="218">
        <f t="shared" si="2"/>
        <v>100</v>
      </c>
    </row>
    <row r="200" spans="2:13" s="43" customFormat="1" ht="25.5" customHeight="1">
      <c r="B200" s="88" t="s">
        <v>85</v>
      </c>
      <c r="C200" s="89"/>
      <c r="D200" s="89"/>
      <c r="E200" s="89"/>
      <c r="F200" s="90"/>
      <c r="G200" s="92" t="s">
        <v>29</v>
      </c>
      <c r="H200" s="92" t="s">
        <v>165</v>
      </c>
      <c r="I200" s="92" t="s">
        <v>83</v>
      </c>
      <c r="J200" s="93">
        <v>544453.55</v>
      </c>
      <c r="K200" s="91"/>
      <c r="L200" s="210">
        <v>427181.83</v>
      </c>
      <c r="M200" s="218">
        <f t="shared" si="2"/>
        <v>78.46065656106016</v>
      </c>
    </row>
    <row r="201" spans="2:13" s="43" customFormat="1" ht="12" customHeight="1">
      <c r="B201" s="165" t="s">
        <v>86</v>
      </c>
      <c r="C201" s="164"/>
      <c r="D201" s="89"/>
      <c r="E201" s="89"/>
      <c r="F201" s="90"/>
      <c r="G201" s="92" t="s">
        <v>29</v>
      </c>
      <c r="H201" s="92" t="s">
        <v>165</v>
      </c>
      <c r="I201" s="92" t="s">
        <v>84</v>
      </c>
      <c r="J201" s="93">
        <v>544453.55</v>
      </c>
      <c r="K201" s="91"/>
      <c r="L201" s="210">
        <v>427181.83</v>
      </c>
      <c r="M201" s="218">
        <f t="shared" si="2"/>
        <v>78.46065656106016</v>
      </c>
    </row>
    <row r="202" spans="1:13" ht="14.25" customHeight="1">
      <c r="A202" s="3"/>
      <c r="B202" s="71" t="s">
        <v>14</v>
      </c>
      <c r="C202" s="53">
        <v>37532365</v>
      </c>
      <c r="D202" s="53">
        <v>46582364</v>
      </c>
      <c r="E202" s="53">
        <v>41659364</v>
      </c>
      <c r="F202" s="53">
        <v>39877294</v>
      </c>
      <c r="G202" s="54" t="s">
        <v>31</v>
      </c>
      <c r="H202" s="54"/>
      <c r="I202" s="54"/>
      <c r="J202" s="163">
        <v>124840</v>
      </c>
      <c r="K202" s="39" t="e">
        <f>K203</f>
        <v>#REF!</v>
      </c>
      <c r="L202" s="211">
        <v>124840</v>
      </c>
      <c r="M202" s="218">
        <f t="shared" si="2"/>
        <v>100</v>
      </c>
    </row>
    <row r="203" spans="1:13" ht="9.75" customHeight="1">
      <c r="A203" s="3"/>
      <c r="B203" s="52" t="s">
        <v>15</v>
      </c>
      <c r="C203" s="102">
        <v>34192569</v>
      </c>
      <c r="D203" s="102">
        <v>43222569</v>
      </c>
      <c r="E203" s="102">
        <v>38319569</v>
      </c>
      <c r="F203" s="102">
        <v>36535494</v>
      </c>
      <c r="G203" s="100" t="s">
        <v>32</v>
      </c>
      <c r="H203" s="100"/>
      <c r="I203" s="100"/>
      <c r="J203" s="103">
        <v>84840</v>
      </c>
      <c r="K203" s="39" t="e">
        <f>#REF!</f>
        <v>#REF!</v>
      </c>
      <c r="L203" s="211">
        <v>84840</v>
      </c>
      <c r="M203" s="218">
        <f t="shared" si="2"/>
        <v>100</v>
      </c>
    </row>
    <row r="204" spans="2:13" ht="26.25" customHeight="1">
      <c r="B204" s="108" t="s">
        <v>79</v>
      </c>
      <c r="C204" s="67"/>
      <c r="D204" s="67"/>
      <c r="E204" s="67"/>
      <c r="F204" s="67"/>
      <c r="G204" s="68" t="s">
        <v>32</v>
      </c>
      <c r="H204" s="68" t="s">
        <v>171</v>
      </c>
      <c r="I204" s="68"/>
      <c r="J204" s="69">
        <v>84840</v>
      </c>
      <c r="K204" s="101"/>
      <c r="L204" s="208">
        <v>84840</v>
      </c>
      <c r="M204" s="218">
        <f t="shared" si="2"/>
        <v>100</v>
      </c>
    </row>
    <row r="205" spans="2:13" ht="38.25" customHeight="1">
      <c r="B205" s="104" t="s">
        <v>68</v>
      </c>
      <c r="C205" s="105">
        <v>607920</v>
      </c>
      <c r="D205" s="106">
        <v>607920</v>
      </c>
      <c r="E205" s="106">
        <v>607920</v>
      </c>
      <c r="F205" s="106">
        <v>526661</v>
      </c>
      <c r="G205" s="96" t="s">
        <v>32</v>
      </c>
      <c r="H205" s="68" t="s">
        <v>171</v>
      </c>
      <c r="I205" s="96"/>
      <c r="J205" s="97">
        <v>84840</v>
      </c>
      <c r="K205" s="40">
        <f>K206</f>
        <v>0</v>
      </c>
      <c r="L205" s="208">
        <v>84840</v>
      </c>
      <c r="M205" s="218">
        <f t="shared" si="2"/>
        <v>100</v>
      </c>
    </row>
    <row r="206" spans="2:13" ht="10.5" customHeight="1">
      <c r="B206" s="76" t="s">
        <v>57</v>
      </c>
      <c r="C206" s="77">
        <v>607920</v>
      </c>
      <c r="D206" s="65">
        <v>607920</v>
      </c>
      <c r="E206" s="65">
        <v>607920</v>
      </c>
      <c r="F206" s="65">
        <v>526661</v>
      </c>
      <c r="G206" s="78" t="s">
        <v>32</v>
      </c>
      <c r="H206" s="68" t="s">
        <v>171</v>
      </c>
      <c r="I206" s="78" t="s">
        <v>24</v>
      </c>
      <c r="J206" s="79">
        <v>84840</v>
      </c>
      <c r="L206" s="208">
        <v>84840</v>
      </c>
      <c r="M206" s="218">
        <f t="shared" si="2"/>
        <v>100</v>
      </c>
    </row>
    <row r="207" spans="2:13" ht="10.5" customHeight="1">
      <c r="B207" s="109" t="s">
        <v>40</v>
      </c>
      <c r="C207" s="72"/>
      <c r="D207" s="72"/>
      <c r="E207" s="72"/>
      <c r="F207" s="72"/>
      <c r="G207" s="68" t="s">
        <v>32</v>
      </c>
      <c r="H207" s="68" t="s">
        <v>171</v>
      </c>
      <c r="I207" s="68" t="s">
        <v>42</v>
      </c>
      <c r="J207" s="69">
        <v>84840</v>
      </c>
      <c r="L207" s="212">
        <v>84840</v>
      </c>
      <c r="M207" s="218">
        <f aca="true" t="shared" si="3" ref="M207:M218">L207/J207*100</f>
        <v>100</v>
      </c>
    </row>
    <row r="208" spans="2:13" ht="13.5" customHeight="1">
      <c r="B208" s="173" t="s">
        <v>178</v>
      </c>
      <c r="C208" s="172"/>
      <c r="D208" s="172"/>
      <c r="E208" s="172"/>
      <c r="F208" s="172"/>
      <c r="G208" s="80" t="s">
        <v>181</v>
      </c>
      <c r="H208" s="80"/>
      <c r="I208" s="80"/>
      <c r="J208" s="175">
        <v>40000</v>
      </c>
      <c r="L208" s="213">
        <v>40000</v>
      </c>
      <c r="M208" s="218">
        <f t="shared" si="3"/>
        <v>100</v>
      </c>
    </row>
    <row r="209" spans="2:13" ht="12.75" customHeight="1">
      <c r="B209" s="109" t="s">
        <v>70</v>
      </c>
      <c r="C209" s="172"/>
      <c r="D209" s="172"/>
      <c r="E209" s="172"/>
      <c r="F209" s="172"/>
      <c r="G209" s="68" t="s">
        <v>181</v>
      </c>
      <c r="H209" s="68" t="s">
        <v>156</v>
      </c>
      <c r="I209" s="68"/>
      <c r="J209" s="176">
        <v>40000</v>
      </c>
      <c r="L209" s="214">
        <v>40000</v>
      </c>
      <c r="M209" s="218">
        <f t="shared" si="3"/>
        <v>100</v>
      </c>
    </row>
    <row r="210" spans="2:13" ht="11.25" customHeight="1">
      <c r="B210" s="109" t="s">
        <v>179</v>
      </c>
      <c r="C210" s="172"/>
      <c r="D210" s="172"/>
      <c r="E210" s="172"/>
      <c r="F210" s="172"/>
      <c r="G210" s="68" t="s">
        <v>181</v>
      </c>
      <c r="H210" s="68" t="s">
        <v>156</v>
      </c>
      <c r="I210" s="68" t="s">
        <v>182</v>
      </c>
      <c r="J210" s="176">
        <v>40000</v>
      </c>
      <c r="L210" s="212">
        <v>40000</v>
      </c>
      <c r="M210" s="218">
        <f t="shared" si="3"/>
        <v>100</v>
      </c>
    </row>
    <row r="211" spans="2:13" ht="12.75" customHeight="1">
      <c r="B211" s="174" t="s">
        <v>180</v>
      </c>
      <c r="C211" s="172"/>
      <c r="D211" s="172"/>
      <c r="E211" s="172"/>
      <c r="F211" s="172"/>
      <c r="G211" s="68" t="s">
        <v>181</v>
      </c>
      <c r="H211" s="68" t="s">
        <v>156</v>
      </c>
      <c r="I211" s="68" t="s">
        <v>183</v>
      </c>
      <c r="J211" s="176">
        <v>40000</v>
      </c>
      <c r="L211" s="215">
        <v>40000</v>
      </c>
      <c r="M211" s="218">
        <f t="shared" si="3"/>
        <v>100</v>
      </c>
    </row>
    <row r="212" spans="1:13" ht="10.5" customHeight="1">
      <c r="A212" s="6"/>
      <c r="B212" s="81" t="s">
        <v>33</v>
      </c>
      <c r="C212" s="82">
        <v>12527088</v>
      </c>
      <c r="D212" s="82">
        <v>13487079</v>
      </c>
      <c r="E212" s="82">
        <v>13567076</v>
      </c>
      <c r="F212" s="82">
        <v>12527062</v>
      </c>
      <c r="G212" s="95" t="s">
        <v>80</v>
      </c>
      <c r="H212" s="95"/>
      <c r="I212" s="94"/>
      <c r="J212" s="60">
        <v>2897332.96</v>
      </c>
      <c r="L212" s="211">
        <v>2611368.12</v>
      </c>
      <c r="M212" s="218">
        <f t="shared" si="3"/>
        <v>90.13006637663074</v>
      </c>
    </row>
    <row r="213" spans="1:13" ht="10.5" customHeight="1">
      <c r="A213" s="6"/>
      <c r="B213" s="71" t="s">
        <v>97</v>
      </c>
      <c r="C213" s="110"/>
      <c r="D213" s="110"/>
      <c r="E213" s="110"/>
      <c r="F213" s="110"/>
      <c r="G213" s="80" t="s">
        <v>96</v>
      </c>
      <c r="H213" s="80"/>
      <c r="I213" s="111"/>
      <c r="J213" s="55">
        <v>2897332.96</v>
      </c>
      <c r="L213" s="211">
        <v>2611368.12</v>
      </c>
      <c r="M213" s="218">
        <f t="shared" si="3"/>
        <v>90.13006637663074</v>
      </c>
    </row>
    <row r="214" spans="2:13" ht="26.25" customHeight="1">
      <c r="B214" s="70" t="s">
        <v>99</v>
      </c>
      <c r="C214" s="53">
        <v>12217733</v>
      </c>
      <c r="D214" s="53">
        <v>12217729</v>
      </c>
      <c r="E214" s="53">
        <v>12217724</v>
      </c>
      <c r="F214" s="53">
        <v>12217721</v>
      </c>
      <c r="G214" s="68" t="s">
        <v>96</v>
      </c>
      <c r="H214" s="68" t="s">
        <v>145</v>
      </c>
      <c r="I214" s="112"/>
      <c r="J214" s="74">
        <v>2897332.96</v>
      </c>
      <c r="L214" s="214">
        <v>2611368.12</v>
      </c>
      <c r="M214" s="218">
        <f t="shared" si="3"/>
        <v>90.13006637663074</v>
      </c>
    </row>
    <row r="215" spans="2:13" ht="14.25" customHeight="1">
      <c r="B215" s="166" t="s">
        <v>141</v>
      </c>
      <c r="C215" s="53"/>
      <c r="D215" s="53"/>
      <c r="E215" s="53"/>
      <c r="F215" s="53"/>
      <c r="G215" s="68" t="s">
        <v>96</v>
      </c>
      <c r="H215" s="167" t="s">
        <v>143</v>
      </c>
      <c r="I215" s="80"/>
      <c r="J215" s="168">
        <v>2897332.96</v>
      </c>
      <c r="L215" s="214">
        <v>2611368.12</v>
      </c>
      <c r="M215" s="218">
        <f t="shared" si="3"/>
        <v>90.13006637663074</v>
      </c>
    </row>
    <row r="216" spans="2:13" ht="24" customHeight="1">
      <c r="B216" s="166" t="s">
        <v>142</v>
      </c>
      <c r="C216" s="53"/>
      <c r="D216" s="53"/>
      <c r="E216" s="53"/>
      <c r="F216" s="53"/>
      <c r="G216" s="68" t="s">
        <v>96</v>
      </c>
      <c r="H216" s="167" t="s">
        <v>144</v>
      </c>
      <c r="I216" s="80"/>
      <c r="J216" s="168">
        <v>2897332.96</v>
      </c>
      <c r="L216" s="214">
        <v>2611368.12</v>
      </c>
      <c r="M216" s="218">
        <f t="shared" si="3"/>
        <v>90.13006637663074</v>
      </c>
    </row>
    <row r="217" spans="2:13" ht="23.25" customHeight="1">
      <c r="B217" s="88" t="s">
        <v>85</v>
      </c>
      <c r="C217" s="75"/>
      <c r="D217" s="75"/>
      <c r="E217" s="75"/>
      <c r="F217" s="75"/>
      <c r="G217" s="107" t="s">
        <v>96</v>
      </c>
      <c r="H217" s="167" t="s">
        <v>144</v>
      </c>
      <c r="I217" s="191" t="s">
        <v>83</v>
      </c>
      <c r="J217" s="192">
        <v>2897332.96</v>
      </c>
      <c r="L217" s="216">
        <v>2611368.12</v>
      </c>
      <c r="M217" s="218">
        <f t="shared" si="3"/>
        <v>90.13006637663074</v>
      </c>
    </row>
    <row r="218" spans="2:13" ht="11.25" customHeight="1" thickBot="1">
      <c r="B218" s="88" t="s">
        <v>86</v>
      </c>
      <c r="C218" s="65"/>
      <c r="D218" s="65"/>
      <c r="E218" s="65"/>
      <c r="F218" s="66"/>
      <c r="G218" s="68" t="s">
        <v>96</v>
      </c>
      <c r="H218" s="167" t="s">
        <v>144</v>
      </c>
      <c r="I218" s="68" t="s">
        <v>84</v>
      </c>
      <c r="J218" s="69">
        <v>2897332.96</v>
      </c>
      <c r="K218" s="35"/>
      <c r="L218" s="177">
        <v>2611368.12</v>
      </c>
      <c r="M218" s="217">
        <f t="shared" si="3"/>
        <v>90.13006637663074</v>
      </c>
    </row>
    <row r="219" spans="2:12" ht="12" customHeight="1">
      <c r="B219" s="1"/>
      <c r="G219" s="1"/>
      <c r="H219" s="1"/>
      <c r="I219" s="1"/>
      <c r="J219" s="1"/>
      <c r="L219" s="193"/>
    </row>
    <row r="220" spans="2:10" ht="26.25" customHeight="1">
      <c r="B220" s="1"/>
      <c r="G220" s="1"/>
      <c r="H220" s="1"/>
      <c r="I220" s="1"/>
      <c r="J220" s="1"/>
    </row>
    <row r="221" spans="2:10" ht="12.75">
      <c r="B221" s="1"/>
      <c r="G221" s="1"/>
      <c r="H221" s="1"/>
      <c r="I221" s="1"/>
      <c r="J221" s="1"/>
    </row>
    <row r="222" spans="2:10" ht="12.75">
      <c r="B222" s="83"/>
      <c r="C222" s="84"/>
      <c r="D222" s="84"/>
      <c r="E222" s="84"/>
      <c r="F222" s="84"/>
      <c r="G222" s="85"/>
      <c r="H222" s="86"/>
      <c r="I222" s="85"/>
      <c r="J222" s="87"/>
    </row>
  </sheetData>
  <sheetProtection/>
  <mergeCells count="11">
    <mergeCell ref="H11:H13"/>
    <mergeCell ref="I11:I13"/>
    <mergeCell ref="G2:M5"/>
    <mergeCell ref="L11:L13"/>
    <mergeCell ref="M11:M13"/>
    <mergeCell ref="B6:K6"/>
    <mergeCell ref="K12:K13"/>
    <mergeCell ref="B11:B13"/>
    <mergeCell ref="J11:J13"/>
    <mergeCell ref="B7:K9"/>
    <mergeCell ref="G11:G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2020-07-20T08:58:06Z</cp:lastPrinted>
  <dcterms:created xsi:type="dcterms:W3CDTF">2009-02-03T11:21:42Z</dcterms:created>
  <dcterms:modified xsi:type="dcterms:W3CDTF">2021-04-27T10:08:20Z</dcterms:modified>
  <cp:category/>
  <cp:version/>
  <cp:contentType/>
  <cp:contentStatus/>
</cp:coreProperties>
</file>