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90" windowWidth="15195" windowHeight="8715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  <definedName name="_xlnm.Print_Area" localSheetId="0">'анализ 1'!$B$1:$H$141</definedName>
  </definedNames>
  <calcPr fullCalcOnLoad="1"/>
</workbook>
</file>

<file path=xl/sharedStrings.xml><?xml version="1.0" encoding="utf-8"?>
<sst xmlns="http://schemas.openxmlformats.org/spreadsheetml/2006/main" count="444" uniqueCount="169">
  <si>
    <t>0503</t>
  </si>
  <si>
    <t>Культура</t>
  </si>
  <si>
    <t>ВСЕГО: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</si>
  <si>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</si>
  <si>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</si>
  <si>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</si>
  <si>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</si>
  <si>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</si>
  <si>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</si>
  <si>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</si>
  <si>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</si>
  <si>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</si>
  <si>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</si>
  <si>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</si>
  <si>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</si>
  <si>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</si>
  <si>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</si>
  <si>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</si>
  <si>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</si>
  <si>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</si>
  <si>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</si>
  <si>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</si>
  <si>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</si>
  <si>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</si>
  <si>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</si>
  <si>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</si>
  <si>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</si>
  <si>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</si>
  <si>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</si>
  <si>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</si>
  <si>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</si>
  <si>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</si>
  <si>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</si>
  <si>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</si>
  <si>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</si>
  <si>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</si>
  <si>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</si>
  <si>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</si>
  <si>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</si>
  <si>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</si>
  <si>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</si>
  <si>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</si>
  <si>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</si>
  <si>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</si>
  <si>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</si>
  <si>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</si>
  <si>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</si>
  <si>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</si>
  <si>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</si>
  <si>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</si>
  <si>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</si>
  <si>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</si>
  <si>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</si>
  <si>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</si>
  <si>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</si>
  <si>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</si>
  <si>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</si>
  <si>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</si>
  <si>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</si>
  <si>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</si>
  <si>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</si>
  <si>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</si>
  <si>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</si>
  <si>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0500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</si>
  <si>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</si>
  <si>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</si>
  <si>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</si>
  <si>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</si>
  <si>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</si>
  <si>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</si>
  <si>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</si>
  <si>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</si>
  <si>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</si>
  <si>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</si>
  <si>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</si>
  <si>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</si>
  <si>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</si>
  <si>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</si>
  <si>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</si>
  <si>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</si>
  <si>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</si>
  <si>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</si>
  <si>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</si>
  <si>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</si>
  <si>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</si>
  <si>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</si>
  <si>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</si>
  <si>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Стимулирование глав администраций сельских поселений</t>
  </si>
  <si>
    <t>Содержание муниципального жилищного фонда</t>
  </si>
  <si>
    <t xml:space="preserve">Иные закупки товаров, работ и услуг для обеспечения государственных          (муниципальных) нужд </t>
  </si>
  <si>
    <t>КГРБС</t>
  </si>
  <si>
    <t>к Решению поселкового Собрания сельского поселения</t>
  </si>
  <si>
    <t>261</t>
  </si>
  <si>
    <t>Физическая культура</t>
  </si>
  <si>
    <t>1101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</si>
  <si>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</si>
  <si>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 xml:space="preserve">        Мероприятия, направленные на энергосбережение и повышение энергоэффективности</t>
  </si>
  <si>
    <t xml:space="preserve">Реализация мероприятий по благоустройству сельских территориий </t>
  </si>
  <si>
    <t xml:space="preserve">Субсидии бюджетным учреждениям </t>
  </si>
  <si>
    <t>Муниципальная  программа сельского поселения "Поселок Детчино" "Развитие культуры в сельском поселении "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</si>
  <si>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</si>
  <si>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</si>
  <si>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</si>
  <si>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Муниципальная программа "Развитие муниципальной службы в сельском поселении "Поселок Детчино"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</si>
  <si>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</si>
  <si>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Предупреждение и ликвидация последствий чрезвычайных ситуаций природного и техногенного характера, гражданская оборона</t>
  </si>
  <si>
    <t>90 0 00 00000</t>
  </si>
  <si>
    <t xml:space="preserve">        Содержание.капитальный ремонт и ремонт дорог муниципального значения</t>
  </si>
  <si>
    <t>Мероприятия по содержанию общего имущества не приватизированного жилого фонда в многоквартирных домах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</si>
  <si>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</si>
  <si>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>Муниципальная программа сельского поселения"Поселок Детчино" "Благоустройство территорий сельского поселения "Поселок Детчино"</t>
  </si>
  <si>
    <t>05 0 00 00000</t>
  </si>
  <si>
    <t xml:space="preserve">        Благоустройство</t>
  </si>
  <si>
    <t>Подпрограмма "Современное управление уличным освещением"</t>
  </si>
  <si>
    <t>74 0 00 00000</t>
  </si>
  <si>
    <t>74 0 00 00400</t>
  </si>
  <si>
    <t>74 0 00 00450</t>
  </si>
  <si>
    <t>90 0 00 00600</t>
  </si>
  <si>
    <t>90 0 01 03000</t>
  </si>
  <si>
    <t>90 0 00 00920</t>
  </si>
  <si>
    <t>90 0 00 00200</t>
  </si>
  <si>
    <t>99 9 00 00000</t>
  </si>
  <si>
    <t>99 9 00 51180</t>
  </si>
  <si>
    <t>90 0 00 01000</t>
  </si>
  <si>
    <t>04 0 00 00000</t>
  </si>
  <si>
    <t>04 1 01 04090</t>
  </si>
  <si>
    <t>30 0 00 00030</t>
  </si>
  <si>
    <t>06 0 02 11110</t>
  </si>
  <si>
    <t>05 0 01 00525</t>
  </si>
  <si>
    <t>05 0 01 00125</t>
  </si>
  <si>
    <t>08 1 00 00000</t>
  </si>
  <si>
    <t>08 1 01 00260</t>
  </si>
  <si>
    <t>08 2 01 00029</t>
  </si>
  <si>
    <t>02 0 01 00028</t>
  </si>
  <si>
    <t xml:space="preserve">Выполнение других обязательств государства </t>
  </si>
  <si>
    <t xml:space="preserve">          Основное мероприятие "Стимулирование глав администраций сельских поселений"</t>
  </si>
  <si>
    <t xml:space="preserve">  НАЦИОНАЛЬНАЯ БЕЗОПАСНОСТЬ И ПРАВООХРАНИТЕЛЬНАЯ ДЕЯТЕЛЬНОСТЬ</t>
  </si>
  <si>
    <t xml:space="preserve">      Непрограммные расходы сельского поселения</t>
  </si>
  <si>
    <t>Муниципальная программа "Чистая вода в сельском поселении "Поселок Детчино"</t>
  </si>
  <si>
    <t>Другие вопросы в области национальной безопасности и правоохранительной деятельности</t>
  </si>
  <si>
    <t>0314</t>
  </si>
  <si>
    <t>09 0 01 00030</t>
  </si>
  <si>
    <t>Муниципальная программа "Профилактика правонарушений на территории сельского поселения "Поселок Детчино"</t>
  </si>
  <si>
    <t>Дорожное хозяйство (дорожные фонды)</t>
  </si>
  <si>
    <t>11 0 00 00000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</si>
  <si>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</si>
  <si>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</si>
  <si>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</si>
  <si>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02 0 00 00000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</si>
  <si>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</si>
  <si>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 xml:space="preserve">05 0 01 00000 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</si>
  <si>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</si>
  <si>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06 0 F2 55550</t>
  </si>
  <si>
    <t>05 0 01 L5760</t>
  </si>
  <si>
    <t>20 0 01 01204</t>
  </si>
  <si>
    <t>Уплата налогов, сборов и иных платежей</t>
  </si>
  <si>
    <t>850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</si>
  <si>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</si>
  <si>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90 0 04 01500</t>
  </si>
  <si>
    <t xml:space="preserve">от " "   2020 года  №  </t>
  </si>
  <si>
    <t xml:space="preserve"> Ведомственная структура расходов сельского поселения «Поселок Детчино»  на плановый период 2022 и 2023 годов</t>
  </si>
  <si>
    <t>Бюджетные ассигнования 
на 2022 год</t>
  </si>
  <si>
    <t>Бюджетные ассигнования 
на 2023 год</t>
  </si>
  <si>
    <t xml:space="preserve">"Поселок Детчино" "«О бюджете сельского поселения «Поселок Детчино» на 2021 год и плановый период 2022 и 2023 годов » </t>
  </si>
  <si>
    <t>Приложение №7</t>
  </si>
  <si>
    <t xml:space="preserve">    Федеральный проект "Формирование комфортной городской среды"</t>
  </si>
  <si>
    <t xml:space="preserve">      Реализация программ формирования современной городской среды</t>
  </si>
  <si>
    <t>06 0 F2 00000</t>
  </si>
  <si>
    <t>90 0 00 01500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</si>
</sst>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[$-FC19]d\ mmmm\ yyyy\ &quot;г.&quot;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36" fillId="19" borderId="0">
      <alignment horizontal="left"/>
      <protection locked="0"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1" fontId="39" fillId="0" borderId="1">
      <alignment horizontal="center" vertical="top" shrinkToFit="1"/>
      <protection/>
    </xf>
    <xf numFmtId="0" fontId="37" fillId="0" borderId="0">
      <alignment horizontal="right"/>
      <protection/>
    </xf>
    <xf numFmtId="0" fontId="36" fillId="19" borderId="2">
      <alignment horizontal="left"/>
      <protection locked="0"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shrinkToFit="1"/>
      <protection/>
    </xf>
    <xf numFmtId="0" fontId="36" fillId="19" borderId="3">
      <alignment horizontal="left"/>
      <protection locked="0"/>
    </xf>
    <xf numFmtId="49" fontId="40" fillId="0" borderId="1">
      <alignment horizontal="left" vertical="top" wrapText="1"/>
      <protection/>
    </xf>
    <xf numFmtId="49" fontId="37" fillId="0" borderId="1">
      <alignment horizontal="left" vertical="top" wrapText="1"/>
      <protection/>
    </xf>
    <xf numFmtId="0" fontId="36" fillId="19" borderId="4">
      <alignment horizontal="left"/>
      <protection locked="0"/>
    </xf>
    <xf numFmtId="0" fontId="40" fillId="0" borderId="1">
      <alignment horizontal="left"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40" fillId="0" borderId="1">
      <alignment horizontal="center" vertical="top" wrapText="1"/>
      <protection/>
    </xf>
    <xf numFmtId="49" fontId="37" fillId="0" borderId="1">
      <alignment horizontal="center" vertical="top" wrapText="1"/>
      <protection/>
    </xf>
    <xf numFmtId="4" fontId="40" fillId="2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4" fontId="40" fillId="21" borderId="1">
      <alignment horizontal="right" vertical="top" shrinkToFi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40" fillId="0" borderId="5">
      <alignment horizontal="left"/>
      <protection/>
    </xf>
    <xf numFmtId="0" fontId="37" fillId="0" borderId="5">
      <alignment/>
      <protection/>
    </xf>
    <xf numFmtId="0" fontId="41" fillId="0" borderId="1">
      <alignment vertical="top" wrapTex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29" borderId="7" applyNumberFormat="0" applyAlignment="0" applyProtection="0"/>
    <xf numFmtId="0" fontId="44" fillId="29" borderId="6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0" borderId="12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4" fillId="0" borderId="0" xfId="0" applyFont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1" fillId="0" borderId="18" xfId="0" applyNumberFormat="1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 vertical="center" wrapText="1"/>
    </xf>
    <xf numFmtId="0" fontId="37" fillId="0" borderId="1" xfId="66" applyNumberFormat="1" applyFont="1" applyAlignment="1" applyProtection="1">
      <alignment vertical="top" wrapText="1"/>
      <protection/>
    </xf>
    <xf numFmtId="1" fontId="37" fillId="0" borderId="1" xfId="43" applyNumberFormat="1" applyFont="1" applyAlignment="1" applyProtection="1">
      <alignment horizontal="center" vertical="center" shrinkToFit="1"/>
      <protection/>
    </xf>
    <xf numFmtId="49" fontId="1" fillId="35" borderId="15" xfId="0" applyNumberFormat="1" applyFont="1" applyFill="1" applyBorder="1" applyAlignment="1">
      <alignment horizontal="left" vertical="center"/>
    </xf>
    <xf numFmtId="4" fontId="1" fillId="35" borderId="15" xfId="0" applyNumberFormat="1" applyFont="1" applyFill="1" applyBorder="1" applyAlignment="1">
      <alignment horizontal="right" vertical="center"/>
    </xf>
    <xf numFmtId="1" fontId="37" fillId="0" borderId="1" xfId="43" applyNumberFormat="1" applyFont="1" applyAlignment="1" applyProtection="1">
      <alignment horizontal="left" vertical="center" shrinkToFit="1"/>
      <protection/>
    </xf>
    <xf numFmtId="49" fontId="2" fillId="35" borderId="15" xfId="0" applyNumberFormat="1" applyFont="1" applyFill="1" applyBorder="1" applyAlignment="1">
      <alignment horizontal="left" vertical="center"/>
    </xf>
    <xf numFmtId="49" fontId="1" fillId="35" borderId="19" xfId="0" applyNumberFormat="1" applyFont="1" applyFill="1" applyBorder="1" applyAlignment="1">
      <alignment horizontal="left" vertical="center"/>
    </xf>
    <xf numFmtId="4" fontId="1" fillId="35" borderId="19" xfId="0" applyNumberFormat="1" applyFont="1" applyFill="1" applyBorder="1" applyAlignment="1">
      <alignment horizontal="right" vertical="center"/>
    </xf>
    <xf numFmtId="2" fontId="1" fillId="35" borderId="15" xfId="0" applyNumberFormat="1" applyFont="1" applyFill="1" applyBorder="1" applyAlignment="1">
      <alignment horizontal="right" vertical="center"/>
    </xf>
    <xf numFmtId="0" fontId="37" fillId="0" borderId="1" xfId="50" applyNumberFormat="1" applyFill="1" applyProtection="1">
      <alignment horizontal="left" vertical="top" wrapText="1"/>
      <protection/>
    </xf>
    <xf numFmtId="49" fontId="1" fillId="35" borderId="27" xfId="0" applyNumberFormat="1" applyFont="1" applyFill="1" applyBorder="1" applyAlignment="1">
      <alignment horizontal="left" vertical="center"/>
    </xf>
    <xf numFmtId="1" fontId="37" fillId="0" borderId="28" xfId="43" applyNumberFormat="1" applyFont="1" applyBorder="1" applyAlignment="1" applyProtection="1">
      <alignment horizontal="left" vertical="top" shrinkToFit="1"/>
      <protection/>
    </xf>
    <xf numFmtId="49" fontId="1" fillId="35" borderId="18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wrapText="1"/>
    </xf>
    <xf numFmtId="0" fontId="7" fillId="36" borderId="15" xfId="0" applyFont="1" applyFill="1" applyBorder="1" applyAlignment="1">
      <alignment horizontal="left" wrapText="1"/>
    </xf>
    <xf numFmtId="0" fontId="37" fillId="0" borderId="1" xfId="66" applyNumberFormat="1" applyFont="1" applyProtection="1">
      <alignment vertical="top" wrapText="1"/>
      <protection/>
    </xf>
    <xf numFmtId="49" fontId="2" fillId="0" borderId="20" xfId="0" applyNumberFormat="1" applyFont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3" fontId="2" fillId="0" borderId="30" xfId="0" applyNumberFormat="1" applyFont="1" applyBorder="1" applyAlignment="1">
      <alignment/>
    </xf>
    <xf numFmtId="49" fontId="37" fillId="0" borderId="1" xfId="50" applyNumberFormat="1" applyProtection="1">
      <alignment horizontal="left" vertical="top" wrapText="1"/>
      <protection/>
    </xf>
    <xf numFmtId="49" fontId="37" fillId="0" borderId="1" xfId="56" applyNumberFormat="1" applyProtection="1">
      <alignment horizontal="center" vertical="top" wrapText="1"/>
      <protection/>
    </xf>
    <xf numFmtId="49" fontId="37" fillId="0" borderId="1" xfId="56" applyNumberFormat="1" applyAlignment="1" applyProtection="1">
      <alignment horizontal="left" vertical="top" wrapText="1"/>
      <protection/>
    </xf>
    <xf numFmtId="49" fontId="40" fillId="0" borderId="1" xfId="56" applyNumberFormat="1" applyFont="1" applyAlignment="1" applyProtection="1">
      <alignment horizontal="right" vertical="top" wrapText="1"/>
      <protection/>
    </xf>
    <xf numFmtId="49" fontId="40" fillId="0" borderId="1" xfId="50" applyNumberFormat="1" applyFont="1" applyProtection="1">
      <alignment horizontal="left" vertical="top" wrapText="1"/>
      <protection/>
    </xf>
    <xf numFmtId="49" fontId="2" fillId="0" borderId="27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1" fillId="35" borderId="15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49" fontId="1" fillId="0" borderId="31" xfId="0" applyNumberFormat="1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left" vertical="center"/>
    </xf>
    <xf numFmtId="2" fontId="1" fillId="0" borderId="18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right" vertical="center"/>
    </xf>
    <xf numFmtId="49" fontId="1" fillId="0" borderId="33" xfId="0" applyNumberFormat="1" applyFont="1" applyBorder="1" applyAlignment="1">
      <alignment horizontal="left" vertical="center"/>
    </xf>
    <xf numFmtId="4" fontId="2" fillId="35" borderId="19" xfId="0" applyNumberFormat="1" applyFont="1" applyFill="1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37" fillId="0" borderId="1" xfId="50" applyNumberFormat="1" applyAlignment="1" applyProtection="1">
      <alignment vertical="top" wrapText="1"/>
      <protection/>
    </xf>
    <xf numFmtId="49" fontId="1" fillId="0" borderId="23" xfId="0" applyNumberFormat="1" applyFont="1" applyBorder="1" applyAlignment="1">
      <alignment horizontal="left" vertical="center" wrapText="1"/>
    </xf>
    <xf numFmtId="4" fontId="1" fillId="0" borderId="32" xfId="0" applyNumberFormat="1" applyFont="1" applyFill="1" applyBorder="1" applyAlignment="1">
      <alignment horizontal="right" vertical="center"/>
    </xf>
    <xf numFmtId="49" fontId="1" fillId="0" borderId="34" xfId="0" applyNumberFormat="1" applyFont="1" applyFill="1" applyBorder="1" applyAlignment="1">
      <alignment horizontal="left" vertical="center"/>
    </xf>
    <xf numFmtId="3" fontId="2" fillId="0" borderId="35" xfId="0" applyNumberFormat="1" applyFont="1" applyBorder="1" applyAlignment="1">
      <alignment/>
    </xf>
    <xf numFmtId="49" fontId="37" fillId="0" borderId="3" xfId="56" applyNumberFormat="1" applyBorder="1" applyAlignment="1" applyProtection="1">
      <alignment horizontal="left" vertical="top" wrapText="1"/>
      <protection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7" fillId="0" borderId="1" xfId="50" applyNumberFormat="1" applyProtection="1">
      <alignment horizontal="left" vertical="top" wrapText="1"/>
      <protection/>
    </xf>
    <xf numFmtId="49" fontId="1" fillId="35" borderId="32" xfId="0" applyNumberFormat="1" applyFont="1" applyFill="1" applyBorder="1" applyAlignment="1">
      <alignment horizontal="left" vertical="center"/>
    </xf>
    <xf numFmtId="2" fontId="1" fillId="0" borderId="19" xfId="0" applyNumberFormat="1" applyFont="1" applyFill="1" applyBorder="1" applyAlignment="1">
      <alignment horizontal="right" vertical="center"/>
    </xf>
    <xf numFmtId="3" fontId="2" fillId="0" borderId="27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35" borderId="0" xfId="0" applyNumberFormat="1" applyFont="1" applyFill="1" applyBorder="1" applyAlignment="1">
      <alignment horizontal="right" vertical="center"/>
    </xf>
    <xf numFmtId="2" fontId="1" fillId="35" borderId="0" xfId="0" applyNumberFormat="1" applyFont="1" applyFill="1" applyBorder="1" applyAlignment="1">
      <alignment horizontal="right" vertical="center"/>
    </xf>
    <xf numFmtId="4" fontId="2" fillId="35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/>
    </xf>
    <xf numFmtId="49" fontId="37" fillId="0" borderId="1" xfId="56" applyNumberFormat="1" applyAlignment="1" applyProtection="1">
      <alignment horizontal="center" vertical="center" wrapText="1"/>
      <protection/>
    </xf>
    <xf numFmtId="0" fontId="2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 2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61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tabSelected="1" view="pageBreakPreview" zoomScaleNormal="75" zoomScaleSheetLayoutView="100" zoomScalePageLayoutView="0" workbookViewId="0" topLeftCell="B12">
      <selection activeCell="H80" sqref="H80"/>
    </sheetView>
  </sheetViews>
  <sheetFormatPr defaultColWidth="9.00390625" defaultRowHeight="12.75"/>
  <cols>
    <col min="1" max="1" width="4.25390625" style="1" hidden="1" customWidth="1"/>
    <col min="2" max="2" width="62.25390625" style="8" customWidth="1"/>
    <col min="3" max="3" width="7.625" style="1" customWidth="1"/>
    <col min="4" max="4" width="10.00390625" style="14" customWidth="1"/>
    <col min="5" max="5" width="11.75390625" style="20" customWidth="1"/>
    <col min="6" max="6" width="6.875" style="14" customWidth="1"/>
    <col min="7" max="7" width="14.375" style="14" customWidth="1"/>
    <col min="8" max="8" width="15.625" style="4" customWidth="1"/>
    <col min="9" max="9" width="18.125" style="4" customWidth="1"/>
    <col min="10" max="16384" width="9.125" style="1" customWidth="1"/>
  </cols>
  <sheetData>
    <row r="1" spans="4:9" ht="12.75">
      <c r="D1" s="22" t="s">
        <v>164</v>
      </c>
      <c r="E1" s="22"/>
      <c r="H1" s="22"/>
      <c r="I1" s="22"/>
    </row>
    <row r="2" spans="4:9" ht="12.75">
      <c r="D2" s="22" t="s">
        <v>91</v>
      </c>
      <c r="E2" s="22"/>
      <c r="H2" s="22"/>
      <c r="I2" s="22"/>
    </row>
    <row r="3" spans="4:9" ht="6" customHeight="1" hidden="1">
      <c r="D3" s="158" t="s">
        <v>163</v>
      </c>
      <c r="E3" s="159"/>
      <c r="F3" s="159"/>
      <c r="G3" s="159"/>
      <c r="H3" s="159"/>
      <c r="I3" s="136"/>
    </row>
    <row r="4" spans="4:9" ht="5.25" customHeight="1">
      <c r="D4" s="159"/>
      <c r="E4" s="159"/>
      <c r="F4" s="159"/>
      <c r="G4" s="159"/>
      <c r="H4" s="159"/>
      <c r="I4" s="136"/>
    </row>
    <row r="5" spans="4:9" ht="9" customHeight="1" hidden="1">
      <c r="D5" s="159"/>
      <c r="E5" s="159"/>
      <c r="F5" s="159"/>
      <c r="G5" s="159"/>
      <c r="H5" s="159"/>
      <c r="I5" s="136"/>
    </row>
    <row r="6" spans="2:9" ht="23.25" customHeight="1">
      <c r="B6" s="130"/>
      <c r="D6" s="159"/>
      <c r="E6" s="159"/>
      <c r="F6" s="159"/>
      <c r="G6" s="159"/>
      <c r="H6" s="159"/>
      <c r="I6" s="136"/>
    </row>
    <row r="7" spans="4:9" ht="12.75">
      <c r="D7" s="158" t="s">
        <v>159</v>
      </c>
      <c r="E7" s="158"/>
      <c r="F7" s="158"/>
      <c r="G7" s="158"/>
      <c r="H7" s="158"/>
      <c r="I7" s="135"/>
    </row>
    <row r="8" spans="2:9" ht="22.5" customHeight="1">
      <c r="B8" s="168" t="s">
        <v>160</v>
      </c>
      <c r="C8" s="168"/>
      <c r="D8" s="168"/>
      <c r="E8" s="168"/>
      <c r="F8" s="168"/>
      <c r="G8" s="168"/>
      <c r="H8" s="168"/>
      <c r="I8" s="137"/>
    </row>
    <row r="9" spans="2:9" ht="0.75" customHeight="1" hidden="1">
      <c r="B9" s="168"/>
      <c r="C9" s="168"/>
      <c r="D9" s="168"/>
      <c r="E9" s="168"/>
      <c r="F9" s="168"/>
      <c r="G9" s="168"/>
      <c r="H9" s="168"/>
      <c r="I9" s="137"/>
    </row>
    <row r="10" spans="2:9" ht="11.25" customHeight="1" hidden="1">
      <c r="B10" s="168"/>
      <c r="C10" s="168"/>
      <c r="D10" s="168"/>
      <c r="E10" s="168"/>
      <c r="F10" s="168"/>
      <c r="G10" s="168"/>
      <c r="H10" s="168"/>
      <c r="I10" s="137"/>
    </row>
    <row r="11" ht="13.5" thickBot="1">
      <c r="H11" s="4" t="s">
        <v>14</v>
      </c>
    </row>
    <row r="12" spans="2:9" ht="24.75" customHeight="1" thickBot="1">
      <c r="B12" s="160" t="s">
        <v>3</v>
      </c>
      <c r="C12" s="152" t="s">
        <v>90</v>
      </c>
      <c r="D12" s="162" t="s">
        <v>15</v>
      </c>
      <c r="E12" s="162" t="s">
        <v>16</v>
      </c>
      <c r="F12" s="165" t="s">
        <v>17</v>
      </c>
      <c r="G12" s="155" t="s">
        <v>161</v>
      </c>
      <c r="H12" s="155" t="s">
        <v>162</v>
      </c>
      <c r="I12" s="138"/>
    </row>
    <row r="13" spans="2:9" ht="27.75" customHeight="1" thickBot="1">
      <c r="B13" s="160"/>
      <c r="C13" s="153"/>
      <c r="D13" s="163"/>
      <c r="E13" s="163"/>
      <c r="F13" s="166"/>
      <c r="G13" s="156"/>
      <c r="H13" s="156"/>
      <c r="I13" s="138"/>
    </row>
    <row r="14" spans="2:9" ht="0.75" customHeight="1" hidden="1" thickBot="1">
      <c r="B14" s="161"/>
      <c r="C14" s="154"/>
      <c r="D14" s="164"/>
      <c r="E14" s="164"/>
      <c r="F14" s="167"/>
      <c r="G14" s="157"/>
      <c r="H14" s="157"/>
      <c r="I14" s="138"/>
    </row>
    <row r="15" spans="2:9" s="3" customFormat="1" ht="13.5" thickBot="1">
      <c r="B15" s="9" t="s">
        <v>2</v>
      </c>
      <c r="C15" s="81"/>
      <c r="D15" s="15"/>
      <c r="E15" s="21"/>
      <c r="F15" s="76"/>
      <c r="G15" s="78">
        <f>G16</f>
        <v>40815356.98</v>
      </c>
      <c r="H15" s="78">
        <f>H16</f>
        <v>38236008.56</v>
      </c>
      <c r="I15" s="139"/>
    </row>
    <row r="16" spans="2:9" s="3" customFormat="1" ht="12.75">
      <c r="B16" s="10" t="s">
        <v>41</v>
      </c>
      <c r="C16" s="73"/>
      <c r="D16" s="16"/>
      <c r="E16" s="16"/>
      <c r="F16" s="16"/>
      <c r="G16" s="77">
        <f>G17+G54+G62+G73+G83+G120+G129+G135</f>
        <v>40815356.98</v>
      </c>
      <c r="H16" s="77">
        <f>H17+H54+H62+H73+H83+H120+H129+H135</f>
        <v>38236008.56</v>
      </c>
      <c r="I16" s="139"/>
    </row>
    <row r="17" spans="2:9" s="3" customFormat="1" ht="12.75">
      <c r="B17" s="11" t="s">
        <v>4</v>
      </c>
      <c r="C17" s="74">
        <v>261</v>
      </c>
      <c r="D17" s="17" t="s">
        <v>18</v>
      </c>
      <c r="E17" s="17"/>
      <c r="F17" s="17"/>
      <c r="G17" s="5">
        <f>G18+G23+G37+G42</f>
        <v>11009615.56</v>
      </c>
      <c r="H17" s="5">
        <f>H18+H23+H37+H42</f>
        <v>11009615.56</v>
      </c>
      <c r="I17" s="139"/>
    </row>
    <row r="18" spans="2:9" s="2" customFormat="1" ht="42" customHeight="1">
      <c r="B18" s="12" t="s">
        <v>5</v>
      </c>
      <c r="C18" s="74">
        <v>261</v>
      </c>
      <c r="D18" s="18" t="s">
        <v>19</v>
      </c>
      <c r="E18" s="18"/>
      <c r="F18" s="18"/>
      <c r="G18" s="6">
        <f>G19</f>
        <v>68380</v>
      </c>
      <c r="H18" s="6">
        <f>H19</f>
        <v>68380</v>
      </c>
      <c r="I18" s="140"/>
    </row>
    <row r="19" spans="2:9" ht="12.75">
      <c r="B19" s="13" t="s">
        <v>70</v>
      </c>
      <c r="C19" s="74">
        <v>261</v>
      </c>
      <c r="D19" s="19" t="s">
        <v>20</v>
      </c>
      <c r="E19" s="19" t="s">
        <v>106</v>
      </c>
      <c r="F19" s="19"/>
      <c r="G19" s="7">
        <f>G20</f>
        <v>68380</v>
      </c>
      <c r="H19" s="7">
        <f>H20</f>
        <v>68380</v>
      </c>
      <c r="I19" s="141"/>
    </row>
    <row r="20" spans="2:9" ht="24" customHeight="1">
      <c r="B20" s="13" t="s">
        <v>82</v>
      </c>
      <c r="C20" s="74">
        <v>261</v>
      </c>
      <c r="D20" s="19" t="s">
        <v>20</v>
      </c>
      <c r="E20" s="19" t="s">
        <v>168</v>
      </c>
      <c r="F20" s="19"/>
      <c r="G20" s="7">
        <v>68380</v>
      </c>
      <c r="H20" s="7">
        <v>68380</v>
      </c>
      <c r="I20" s="141"/>
    </row>
    <row r="21" spans="2:9" ht="14.25" customHeight="1">
      <c r="B21" s="94" t="s">
        <v>54</v>
      </c>
      <c r="C21" s="74">
        <v>261</v>
      </c>
      <c r="D21" s="19" t="s">
        <v>20</v>
      </c>
      <c r="E21" s="19" t="s">
        <v>168</v>
      </c>
      <c r="F21" s="19" t="s">
        <v>22</v>
      </c>
      <c r="G21" s="7">
        <v>68380</v>
      </c>
      <c r="H21" s="7">
        <v>68380</v>
      </c>
      <c r="I21" s="141"/>
    </row>
    <row r="22" spans="2:9" ht="12.75">
      <c r="B22" s="13" t="s">
        <v>38</v>
      </c>
      <c r="C22" s="74">
        <v>261</v>
      </c>
      <c r="D22" s="19" t="s">
        <v>20</v>
      </c>
      <c r="E22" s="19" t="s">
        <v>168</v>
      </c>
      <c r="F22" s="19" t="s">
        <v>40</v>
      </c>
      <c r="G22" s="7">
        <v>68380</v>
      </c>
      <c r="H22" s="7">
        <v>68380</v>
      </c>
      <c r="I22" s="141"/>
    </row>
    <row r="23" spans="2:9" s="2" customFormat="1" ht="41.25" customHeight="1">
      <c r="B23" s="12" t="s">
        <v>7</v>
      </c>
      <c r="C23" s="74">
        <v>261</v>
      </c>
      <c r="D23" s="18" t="s">
        <v>21</v>
      </c>
      <c r="E23" s="18"/>
      <c r="F23" s="18"/>
      <c r="G23" s="6">
        <f>G24</f>
        <v>8867409</v>
      </c>
      <c r="H23" s="6">
        <f>H24</f>
        <v>8867409</v>
      </c>
      <c r="I23" s="140"/>
    </row>
    <row r="24" spans="2:9" ht="25.5">
      <c r="B24" s="13" t="s">
        <v>103</v>
      </c>
      <c r="C24" s="74">
        <v>261</v>
      </c>
      <c r="D24" s="19" t="s">
        <v>21</v>
      </c>
      <c r="E24" s="19" t="s">
        <v>114</v>
      </c>
      <c r="F24" s="19"/>
      <c r="G24" s="7">
        <f>G27+G34</f>
        <v>8867409</v>
      </c>
      <c r="H24" s="7">
        <f>H27+H34</f>
        <v>8867409</v>
      </c>
      <c r="I24" s="141"/>
    </row>
    <row r="25" spans="2:9" ht="25.5" customHeight="1" hidden="1">
      <c r="B25" s="13" t="s">
        <v>10</v>
      </c>
      <c r="C25" s="74">
        <v>261</v>
      </c>
      <c r="D25" s="19" t="s">
        <v>21</v>
      </c>
      <c r="E25" s="19" t="s">
        <v>23</v>
      </c>
      <c r="F25" s="19"/>
      <c r="G25" s="7">
        <v>0</v>
      </c>
      <c r="H25" s="7">
        <v>0</v>
      </c>
      <c r="I25" s="141"/>
    </row>
    <row r="26" spans="2:9" ht="12.75" customHeight="1" hidden="1">
      <c r="B26" s="13" t="s">
        <v>6</v>
      </c>
      <c r="C26" s="74">
        <v>261</v>
      </c>
      <c r="D26" s="19" t="s">
        <v>21</v>
      </c>
      <c r="E26" s="19" t="s">
        <v>23</v>
      </c>
      <c r="F26" s="19" t="s">
        <v>22</v>
      </c>
      <c r="G26" s="7"/>
      <c r="H26" s="7"/>
      <c r="I26" s="141"/>
    </row>
    <row r="27" spans="2:9" ht="12.75">
      <c r="B27" s="13" t="s">
        <v>9</v>
      </c>
      <c r="C27" s="74">
        <v>261</v>
      </c>
      <c r="D27" s="19" t="s">
        <v>21</v>
      </c>
      <c r="E27" s="19" t="s">
        <v>115</v>
      </c>
      <c r="F27" s="19"/>
      <c r="G27" s="7">
        <f>G28+G30+G32</f>
        <v>8042381</v>
      </c>
      <c r="H27" s="7">
        <f>H28+H30+H32</f>
        <v>8042381</v>
      </c>
      <c r="I27" s="141"/>
    </row>
    <row r="28" spans="2:9" ht="41.25" customHeight="1">
      <c r="B28" s="13" t="s">
        <v>46</v>
      </c>
      <c r="C28" s="74">
        <v>261</v>
      </c>
      <c r="D28" s="19" t="s">
        <v>21</v>
      </c>
      <c r="E28" s="19" t="s">
        <v>115</v>
      </c>
      <c r="F28" s="19" t="s">
        <v>42</v>
      </c>
      <c r="G28" s="7">
        <f>G29</f>
        <v>6059581</v>
      </c>
      <c r="H28" s="7">
        <f>H29</f>
        <v>6059581</v>
      </c>
      <c r="I28" s="141"/>
    </row>
    <row r="29" spans="2:9" ht="12.75">
      <c r="B29" s="13" t="s">
        <v>47</v>
      </c>
      <c r="C29" s="74">
        <v>261</v>
      </c>
      <c r="D29" s="19" t="s">
        <v>21</v>
      </c>
      <c r="E29" s="19" t="s">
        <v>115</v>
      </c>
      <c r="F29" s="19" t="s">
        <v>43</v>
      </c>
      <c r="G29" s="7">
        <v>6059581</v>
      </c>
      <c r="H29" s="7">
        <v>6059581</v>
      </c>
      <c r="I29" s="141"/>
    </row>
    <row r="30" spans="2:9" ht="13.5" customHeight="1">
      <c r="B30" s="13" t="s">
        <v>48</v>
      </c>
      <c r="C30" s="74">
        <v>261</v>
      </c>
      <c r="D30" s="19" t="s">
        <v>21</v>
      </c>
      <c r="E30" s="19" t="s">
        <v>115</v>
      </c>
      <c r="F30" s="19" t="s">
        <v>44</v>
      </c>
      <c r="G30" s="27">
        <f>G31</f>
        <v>1952800</v>
      </c>
      <c r="H30" s="27">
        <f>H31</f>
        <v>1952800</v>
      </c>
      <c r="I30" s="141"/>
    </row>
    <row r="31" spans="2:9" ht="25.5">
      <c r="B31" s="13" t="s">
        <v>49</v>
      </c>
      <c r="C31" s="74">
        <v>261</v>
      </c>
      <c r="D31" s="19" t="s">
        <v>21</v>
      </c>
      <c r="E31" s="19" t="s">
        <v>115</v>
      </c>
      <c r="F31" s="30" t="s">
        <v>45</v>
      </c>
      <c r="G31" s="7">
        <v>1952800</v>
      </c>
      <c r="H31" s="7">
        <v>1952800</v>
      </c>
      <c r="I31" s="141"/>
    </row>
    <row r="32" spans="2:9" ht="12.75">
      <c r="B32" s="131" t="s">
        <v>50</v>
      </c>
      <c r="C32" s="74">
        <v>261</v>
      </c>
      <c r="D32" s="19" t="s">
        <v>21</v>
      </c>
      <c r="E32" s="19" t="s">
        <v>115</v>
      </c>
      <c r="F32" s="30" t="s">
        <v>51</v>
      </c>
      <c r="G32" s="7">
        <v>30000</v>
      </c>
      <c r="H32" s="7">
        <v>30000</v>
      </c>
      <c r="I32" s="141"/>
    </row>
    <row r="33" spans="2:9" ht="12.75">
      <c r="B33" s="131" t="s">
        <v>155</v>
      </c>
      <c r="C33" s="74">
        <v>261</v>
      </c>
      <c r="D33" s="19" t="s">
        <v>21</v>
      </c>
      <c r="E33" s="19" t="s">
        <v>115</v>
      </c>
      <c r="F33" s="30" t="s">
        <v>156</v>
      </c>
      <c r="G33" s="7">
        <v>30000</v>
      </c>
      <c r="H33" s="7">
        <v>30000</v>
      </c>
      <c r="I33" s="141"/>
    </row>
    <row r="34" spans="2:9" ht="25.5">
      <c r="B34" s="13" t="s">
        <v>52</v>
      </c>
      <c r="C34" s="74">
        <v>261</v>
      </c>
      <c r="D34" s="19" t="s">
        <v>21</v>
      </c>
      <c r="E34" s="19" t="s">
        <v>116</v>
      </c>
      <c r="F34" s="19"/>
      <c r="G34" s="7">
        <f>G35</f>
        <v>825028</v>
      </c>
      <c r="H34" s="7">
        <f>H35</f>
        <v>825028</v>
      </c>
      <c r="I34" s="141"/>
    </row>
    <row r="35" spans="2:9" ht="38.25" customHeight="1">
      <c r="B35" s="13" t="s">
        <v>46</v>
      </c>
      <c r="C35" s="74">
        <v>261</v>
      </c>
      <c r="D35" s="19" t="s">
        <v>21</v>
      </c>
      <c r="E35" s="19" t="s">
        <v>116</v>
      </c>
      <c r="F35" s="19" t="s">
        <v>42</v>
      </c>
      <c r="G35" s="7">
        <f>G36</f>
        <v>825028</v>
      </c>
      <c r="H35" s="7">
        <f>H36</f>
        <v>825028</v>
      </c>
      <c r="I35" s="141"/>
    </row>
    <row r="36" spans="2:9" ht="12.75">
      <c r="B36" s="13" t="s">
        <v>47</v>
      </c>
      <c r="C36" s="74">
        <v>261</v>
      </c>
      <c r="D36" s="19" t="s">
        <v>21</v>
      </c>
      <c r="E36" s="19" t="s">
        <v>116</v>
      </c>
      <c r="F36" s="19" t="s">
        <v>43</v>
      </c>
      <c r="G36" s="7">
        <v>825028</v>
      </c>
      <c r="H36" s="7">
        <v>825028</v>
      </c>
      <c r="I36" s="141"/>
    </row>
    <row r="37" spans="2:9" ht="12.75">
      <c r="B37" s="12" t="s">
        <v>8</v>
      </c>
      <c r="C37" s="74">
        <v>261</v>
      </c>
      <c r="D37" s="18" t="s">
        <v>34</v>
      </c>
      <c r="E37" s="18"/>
      <c r="F37" s="18"/>
      <c r="G37" s="6">
        <f aca="true" t="shared" si="0" ref="G37:H40">G38</f>
        <v>100000</v>
      </c>
      <c r="H37" s="6">
        <f t="shared" si="0"/>
        <v>100000</v>
      </c>
      <c r="I37" s="140"/>
    </row>
    <row r="38" spans="2:9" ht="12.75">
      <c r="B38" s="13" t="s">
        <v>66</v>
      </c>
      <c r="C38" s="74">
        <v>261</v>
      </c>
      <c r="D38" s="19" t="s">
        <v>34</v>
      </c>
      <c r="E38" s="19" t="s">
        <v>106</v>
      </c>
      <c r="F38" s="19"/>
      <c r="G38" s="6">
        <f t="shared" si="0"/>
        <v>100000</v>
      </c>
      <c r="H38" s="6">
        <f t="shared" si="0"/>
        <v>100000</v>
      </c>
      <c r="I38" s="140"/>
    </row>
    <row r="39" spans="2:9" ht="12.75">
      <c r="B39" s="13" t="s">
        <v>67</v>
      </c>
      <c r="C39" s="74">
        <v>261</v>
      </c>
      <c r="D39" s="19" t="s">
        <v>34</v>
      </c>
      <c r="E39" s="19" t="s">
        <v>117</v>
      </c>
      <c r="F39" s="19"/>
      <c r="G39" s="6">
        <f t="shared" si="0"/>
        <v>100000</v>
      </c>
      <c r="H39" s="6">
        <f t="shared" si="0"/>
        <v>100000</v>
      </c>
      <c r="I39" s="140"/>
    </row>
    <row r="40" spans="2:9" ht="12.75">
      <c r="B40" s="13" t="s">
        <v>50</v>
      </c>
      <c r="C40" s="74">
        <v>261</v>
      </c>
      <c r="D40" s="19" t="s">
        <v>34</v>
      </c>
      <c r="E40" s="19" t="s">
        <v>117</v>
      </c>
      <c r="F40" s="19" t="s">
        <v>51</v>
      </c>
      <c r="G40" s="7">
        <f t="shared" si="0"/>
        <v>100000</v>
      </c>
      <c r="H40" s="7">
        <f t="shared" si="0"/>
        <v>100000</v>
      </c>
      <c r="I40" s="141"/>
    </row>
    <row r="41" spans="2:9" ht="12.75">
      <c r="B41" s="13" t="s">
        <v>55</v>
      </c>
      <c r="C41" s="74">
        <v>261</v>
      </c>
      <c r="D41" s="19" t="s">
        <v>34</v>
      </c>
      <c r="E41" s="19" t="s">
        <v>117</v>
      </c>
      <c r="F41" s="19" t="s">
        <v>56</v>
      </c>
      <c r="G41" s="7">
        <v>100000</v>
      </c>
      <c r="H41" s="7">
        <v>100000</v>
      </c>
      <c r="I41" s="141"/>
    </row>
    <row r="42" spans="2:9" ht="12.75">
      <c r="B42" s="12" t="s">
        <v>33</v>
      </c>
      <c r="C42" s="74">
        <v>261</v>
      </c>
      <c r="D42" s="18" t="s">
        <v>28</v>
      </c>
      <c r="E42" s="18"/>
      <c r="F42" s="18"/>
      <c r="G42" s="6">
        <f>G43</f>
        <v>1973826.56</v>
      </c>
      <c r="H42" s="6">
        <f>H43</f>
        <v>1973826.56</v>
      </c>
      <c r="I42" s="140"/>
    </row>
    <row r="43" spans="2:9" ht="12.75">
      <c r="B43" s="13" t="s">
        <v>53</v>
      </c>
      <c r="C43" s="74">
        <v>261</v>
      </c>
      <c r="D43" s="19" t="s">
        <v>28</v>
      </c>
      <c r="E43" s="19" t="s">
        <v>106</v>
      </c>
      <c r="F43" s="19"/>
      <c r="G43" s="7">
        <f>G44+G47+G50</f>
        <v>1973826.56</v>
      </c>
      <c r="H43" s="7">
        <f>H44+H47+H50</f>
        <v>1973826.56</v>
      </c>
      <c r="I43" s="141"/>
    </row>
    <row r="44" spans="2:9" ht="25.5">
      <c r="B44" s="13" t="s">
        <v>68</v>
      </c>
      <c r="C44" s="74">
        <v>261</v>
      </c>
      <c r="D44" s="19" t="s">
        <v>28</v>
      </c>
      <c r="E44" s="19" t="s">
        <v>120</v>
      </c>
      <c r="F44" s="19"/>
      <c r="G44" s="7">
        <f>G45</f>
        <v>270000</v>
      </c>
      <c r="H44" s="7">
        <f>H45</f>
        <v>270000</v>
      </c>
      <c r="I44" s="141"/>
    </row>
    <row r="45" spans="2:9" ht="13.5" customHeight="1">
      <c r="B45" s="13" t="s">
        <v>48</v>
      </c>
      <c r="C45" s="74">
        <v>261</v>
      </c>
      <c r="D45" s="19" t="s">
        <v>28</v>
      </c>
      <c r="E45" s="19" t="s">
        <v>120</v>
      </c>
      <c r="F45" s="19" t="s">
        <v>44</v>
      </c>
      <c r="G45" s="7">
        <f>G46</f>
        <v>270000</v>
      </c>
      <c r="H45" s="7">
        <f>H46</f>
        <v>270000</v>
      </c>
      <c r="I45" s="141"/>
    </row>
    <row r="46" spans="2:9" ht="25.5">
      <c r="B46" s="13" t="s">
        <v>89</v>
      </c>
      <c r="C46" s="74">
        <v>261</v>
      </c>
      <c r="D46" s="19" t="s">
        <v>28</v>
      </c>
      <c r="E46" s="19" t="s">
        <v>120</v>
      </c>
      <c r="F46" s="19" t="s">
        <v>45</v>
      </c>
      <c r="G46" s="7">
        <v>270000</v>
      </c>
      <c r="H46" s="7">
        <v>270000</v>
      </c>
      <c r="I46" s="141"/>
    </row>
    <row r="47" spans="2:9" ht="12.75">
      <c r="B47" s="13" t="s">
        <v>134</v>
      </c>
      <c r="C47" s="74">
        <v>261</v>
      </c>
      <c r="D47" s="19" t="s">
        <v>28</v>
      </c>
      <c r="E47" s="19" t="s">
        <v>119</v>
      </c>
      <c r="F47" s="19"/>
      <c r="G47" s="7">
        <f>G48</f>
        <v>1563210.56</v>
      </c>
      <c r="H47" s="7">
        <f>H48</f>
        <v>1563210.56</v>
      </c>
      <c r="I47" s="141"/>
    </row>
    <row r="48" spans="2:9" ht="15.75" customHeight="1">
      <c r="B48" s="13" t="s">
        <v>48</v>
      </c>
      <c r="C48" s="74">
        <v>261</v>
      </c>
      <c r="D48" s="19" t="s">
        <v>28</v>
      </c>
      <c r="E48" s="19" t="s">
        <v>119</v>
      </c>
      <c r="F48" s="19" t="s">
        <v>44</v>
      </c>
      <c r="G48" s="7">
        <f>G49</f>
        <v>1563210.56</v>
      </c>
      <c r="H48" s="7">
        <f>H49</f>
        <v>1563210.56</v>
      </c>
      <c r="I48" s="141"/>
    </row>
    <row r="49" spans="2:9" ht="25.5">
      <c r="B49" s="13" t="s">
        <v>49</v>
      </c>
      <c r="C49" s="74">
        <v>261</v>
      </c>
      <c r="D49" s="19" t="s">
        <v>28</v>
      </c>
      <c r="E49" s="19" t="s">
        <v>119</v>
      </c>
      <c r="F49" s="19" t="s">
        <v>45</v>
      </c>
      <c r="G49" s="7">
        <v>1563210.56</v>
      </c>
      <c r="H49" s="7">
        <v>1563210.56</v>
      </c>
      <c r="I49" s="141"/>
    </row>
    <row r="50" spans="2:9" ht="25.5">
      <c r="B50" s="105" t="s">
        <v>135</v>
      </c>
      <c r="C50" s="106" t="s">
        <v>92</v>
      </c>
      <c r="D50" s="107" t="s">
        <v>28</v>
      </c>
      <c r="E50" s="107" t="s">
        <v>118</v>
      </c>
      <c r="F50" s="19"/>
      <c r="G50" s="7">
        <f aca="true" t="shared" si="1" ref="G50:H52">G51</f>
        <v>140616</v>
      </c>
      <c r="H50" s="7">
        <f t="shared" si="1"/>
        <v>140616</v>
      </c>
      <c r="I50" s="141"/>
    </row>
    <row r="51" spans="2:9" ht="12.75">
      <c r="B51" s="13" t="s">
        <v>87</v>
      </c>
      <c r="C51" s="74">
        <v>261</v>
      </c>
      <c r="D51" s="19" t="s">
        <v>28</v>
      </c>
      <c r="E51" s="19" t="s">
        <v>118</v>
      </c>
      <c r="F51" s="19"/>
      <c r="G51" s="7">
        <f t="shared" si="1"/>
        <v>140616</v>
      </c>
      <c r="H51" s="7">
        <f t="shared" si="1"/>
        <v>140616</v>
      </c>
      <c r="I51" s="141"/>
    </row>
    <row r="52" spans="2:9" ht="51">
      <c r="B52" s="28" t="s">
        <v>101</v>
      </c>
      <c r="C52" s="74">
        <v>261</v>
      </c>
      <c r="D52" s="19" t="s">
        <v>28</v>
      </c>
      <c r="E52" s="19" t="s">
        <v>118</v>
      </c>
      <c r="F52" s="19" t="s">
        <v>42</v>
      </c>
      <c r="G52" s="7">
        <f t="shared" si="1"/>
        <v>140616</v>
      </c>
      <c r="H52" s="7">
        <f t="shared" si="1"/>
        <v>140616</v>
      </c>
      <c r="I52" s="141"/>
    </row>
    <row r="53" spans="2:9" ht="12.75">
      <c r="B53" s="24" t="s">
        <v>102</v>
      </c>
      <c r="C53" s="134">
        <v>261</v>
      </c>
      <c r="D53" s="19" t="s">
        <v>28</v>
      </c>
      <c r="E53" s="19" t="s">
        <v>118</v>
      </c>
      <c r="F53" s="19" t="s">
        <v>43</v>
      </c>
      <c r="G53" s="7">
        <v>140616</v>
      </c>
      <c r="H53" s="7">
        <v>140616</v>
      </c>
      <c r="I53" s="141"/>
    </row>
    <row r="54" spans="2:9" ht="12.75">
      <c r="B54" s="12" t="s">
        <v>35</v>
      </c>
      <c r="C54" s="74">
        <v>261</v>
      </c>
      <c r="D54" s="18" t="s">
        <v>36</v>
      </c>
      <c r="E54" s="19"/>
      <c r="F54" s="19"/>
      <c r="G54" s="6">
        <f aca="true" t="shared" si="2" ref="G54:H56">G55</f>
        <v>395100</v>
      </c>
      <c r="H54" s="6">
        <f t="shared" si="2"/>
        <v>395100</v>
      </c>
      <c r="I54" s="140"/>
    </row>
    <row r="55" spans="2:9" ht="15" customHeight="1">
      <c r="B55" s="12" t="s">
        <v>57</v>
      </c>
      <c r="C55" s="74">
        <v>261</v>
      </c>
      <c r="D55" s="18" t="s">
        <v>37</v>
      </c>
      <c r="E55" s="19"/>
      <c r="F55" s="19"/>
      <c r="G55" s="6">
        <f t="shared" si="2"/>
        <v>395100</v>
      </c>
      <c r="H55" s="6">
        <f t="shared" si="2"/>
        <v>395100</v>
      </c>
      <c r="I55" s="140"/>
    </row>
    <row r="56" spans="2:9" ht="15.75" customHeight="1">
      <c r="B56" s="13" t="s">
        <v>64</v>
      </c>
      <c r="C56" s="74">
        <v>261</v>
      </c>
      <c r="D56" s="19" t="s">
        <v>37</v>
      </c>
      <c r="E56" s="19" t="s">
        <v>121</v>
      </c>
      <c r="F56" s="19"/>
      <c r="G56" s="7">
        <f t="shared" si="2"/>
        <v>395100</v>
      </c>
      <c r="H56" s="7">
        <f t="shared" si="2"/>
        <v>395100</v>
      </c>
      <c r="I56" s="141"/>
    </row>
    <row r="57" spans="2:9" ht="24.75" customHeight="1">
      <c r="B57" s="13" t="s">
        <v>58</v>
      </c>
      <c r="C57" s="74">
        <v>261</v>
      </c>
      <c r="D57" s="19" t="s">
        <v>37</v>
      </c>
      <c r="E57" s="19" t="s">
        <v>122</v>
      </c>
      <c r="F57" s="19"/>
      <c r="G57" s="7">
        <f>G58+G60</f>
        <v>395100</v>
      </c>
      <c r="H57" s="7">
        <f>H58+H60</f>
        <v>395100</v>
      </c>
      <c r="I57" s="141"/>
    </row>
    <row r="58" spans="2:9" ht="23.25" customHeight="1">
      <c r="B58" s="13" t="s">
        <v>46</v>
      </c>
      <c r="C58" s="74">
        <v>261</v>
      </c>
      <c r="D58" s="19" t="s">
        <v>37</v>
      </c>
      <c r="E58" s="19" t="s">
        <v>122</v>
      </c>
      <c r="F58" s="19" t="s">
        <v>42</v>
      </c>
      <c r="G58" s="7">
        <f>G59</f>
        <v>385100</v>
      </c>
      <c r="H58" s="7">
        <f>H59</f>
        <v>385100</v>
      </c>
      <c r="I58" s="141"/>
    </row>
    <row r="59" spans="2:9" ht="16.5" customHeight="1">
      <c r="B59" s="13" t="s">
        <v>59</v>
      </c>
      <c r="C59" s="74">
        <v>261</v>
      </c>
      <c r="D59" s="19" t="s">
        <v>37</v>
      </c>
      <c r="E59" s="19" t="s">
        <v>122</v>
      </c>
      <c r="F59" s="19" t="s">
        <v>43</v>
      </c>
      <c r="G59" s="7">
        <v>385100</v>
      </c>
      <c r="H59" s="7">
        <v>385100</v>
      </c>
      <c r="I59" s="141"/>
    </row>
    <row r="60" spans="2:9" ht="15.75" customHeight="1">
      <c r="B60" s="13" t="s">
        <v>60</v>
      </c>
      <c r="C60" s="74">
        <v>261</v>
      </c>
      <c r="D60" s="19" t="s">
        <v>37</v>
      </c>
      <c r="E60" s="19" t="s">
        <v>122</v>
      </c>
      <c r="F60" s="19" t="s">
        <v>44</v>
      </c>
      <c r="G60" s="7">
        <v>10000</v>
      </c>
      <c r="H60" s="7">
        <v>10000</v>
      </c>
      <c r="I60" s="141"/>
    </row>
    <row r="61" spans="2:9" ht="25.5">
      <c r="B61" s="13" t="s">
        <v>69</v>
      </c>
      <c r="C61" s="74">
        <v>261</v>
      </c>
      <c r="D61" s="19" t="s">
        <v>37</v>
      </c>
      <c r="E61" s="19" t="s">
        <v>122</v>
      </c>
      <c r="F61" s="19" t="s">
        <v>45</v>
      </c>
      <c r="G61" s="7">
        <v>10000</v>
      </c>
      <c r="H61" s="7">
        <v>10000</v>
      </c>
      <c r="I61" s="141"/>
    </row>
    <row r="62" spans="2:9" ht="25.5">
      <c r="B62" s="109" t="s">
        <v>136</v>
      </c>
      <c r="C62" s="108" t="s">
        <v>92</v>
      </c>
      <c r="D62" s="107" t="s">
        <v>24</v>
      </c>
      <c r="E62" s="19"/>
      <c r="F62" s="19"/>
      <c r="G62" s="6">
        <f>G63+G68</f>
        <v>175000</v>
      </c>
      <c r="H62" s="6">
        <f>H63+H68</f>
        <v>125000</v>
      </c>
      <c r="I62" s="140"/>
    </row>
    <row r="63" spans="2:9" ht="25.5">
      <c r="B63" s="100" t="s">
        <v>104</v>
      </c>
      <c r="C63" s="74">
        <v>261</v>
      </c>
      <c r="D63" s="19" t="s">
        <v>25</v>
      </c>
      <c r="E63" s="19"/>
      <c r="F63" s="19"/>
      <c r="G63" s="7">
        <v>100000</v>
      </c>
      <c r="H63" s="7">
        <f>H64</f>
        <v>50000</v>
      </c>
      <c r="I63" s="141"/>
    </row>
    <row r="64" spans="2:9" ht="14.25" customHeight="1">
      <c r="B64" s="13" t="s">
        <v>70</v>
      </c>
      <c r="C64" s="74">
        <v>261</v>
      </c>
      <c r="D64" s="19" t="s">
        <v>25</v>
      </c>
      <c r="E64" s="19" t="s">
        <v>106</v>
      </c>
      <c r="F64" s="19"/>
      <c r="G64" s="7">
        <v>100000</v>
      </c>
      <c r="H64" s="7">
        <f>H65</f>
        <v>50000</v>
      </c>
      <c r="I64" s="141"/>
    </row>
    <row r="65" spans="2:9" ht="28.5" customHeight="1">
      <c r="B65" s="100" t="s">
        <v>105</v>
      </c>
      <c r="C65" s="74">
        <v>261</v>
      </c>
      <c r="D65" s="19" t="s">
        <v>25</v>
      </c>
      <c r="E65" s="19" t="s">
        <v>123</v>
      </c>
      <c r="F65" s="19"/>
      <c r="G65" s="7">
        <v>100000</v>
      </c>
      <c r="H65" s="7">
        <f>H66</f>
        <v>50000</v>
      </c>
      <c r="I65" s="141"/>
    </row>
    <row r="66" spans="2:9" ht="14.25" customHeight="1">
      <c r="B66" s="13" t="s">
        <v>60</v>
      </c>
      <c r="C66" s="74">
        <v>261</v>
      </c>
      <c r="D66" s="19" t="s">
        <v>25</v>
      </c>
      <c r="E66" s="19" t="s">
        <v>123</v>
      </c>
      <c r="F66" s="19" t="s">
        <v>44</v>
      </c>
      <c r="G66" s="7">
        <v>100000</v>
      </c>
      <c r="H66" s="7">
        <f>H67</f>
        <v>50000</v>
      </c>
      <c r="I66" s="141"/>
    </row>
    <row r="67" spans="2:9" ht="25.5">
      <c r="B67" s="28" t="s">
        <v>49</v>
      </c>
      <c r="C67" s="82">
        <v>261</v>
      </c>
      <c r="D67" s="26" t="s">
        <v>25</v>
      </c>
      <c r="E67" s="26" t="s">
        <v>123</v>
      </c>
      <c r="F67" s="26" t="s">
        <v>45</v>
      </c>
      <c r="G67" s="27">
        <v>50000</v>
      </c>
      <c r="H67" s="27">
        <v>50000</v>
      </c>
      <c r="I67" s="141"/>
    </row>
    <row r="68" spans="2:9" ht="25.5">
      <c r="B68" s="65" t="s">
        <v>139</v>
      </c>
      <c r="C68" s="83">
        <v>261</v>
      </c>
      <c r="D68" s="69" t="s">
        <v>140</v>
      </c>
      <c r="E68" s="69"/>
      <c r="F68" s="69"/>
      <c r="G68" s="72">
        <f aca="true" t="shared" si="3" ref="G68:H71">G69</f>
        <v>75000</v>
      </c>
      <c r="H68" s="72">
        <f t="shared" si="3"/>
        <v>75000</v>
      </c>
      <c r="I68" s="140"/>
    </row>
    <row r="69" spans="2:9" ht="25.5">
      <c r="B69" s="64" t="s">
        <v>142</v>
      </c>
      <c r="C69" s="83">
        <v>261</v>
      </c>
      <c r="D69" s="69" t="s">
        <v>140</v>
      </c>
      <c r="E69" s="69" t="s">
        <v>141</v>
      </c>
      <c r="F69" s="69"/>
      <c r="G69" s="70">
        <f t="shared" si="3"/>
        <v>75000</v>
      </c>
      <c r="H69" s="70">
        <f t="shared" si="3"/>
        <v>75000</v>
      </c>
      <c r="I69" s="141"/>
    </row>
    <row r="70" spans="2:9" ht="39.75" customHeight="1">
      <c r="B70" s="64" t="s">
        <v>151</v>
      </c>
      <c r="C70" s="83">
        <v>261</v>
      </c>
      <c r="D70" s="69" t="s">
        <v>140</v>
      </c>
      <c r="E70" s="69" t="s">
        <v>141</v>
      </c>
      <c r="F70" s="69"/>
      <c r="G70" s="70">
        <f t="shared" si="3"/>
        <v>75000</v>
      </c>
      <c r="H70" s="70">
        <f t="shared" si="3"/>
        <v>75000</v>
      </c>
      <c r="I70" s="141"/>
    </row>
    <row r="71" spans="2:9" ht="18.75" customHeight="1">
      <c r="B71" s="64" t="s">
        <v>60</v>
      </c>
      <c r="C71" s="83">
        <v>261</v>
      </c>
      <c r="D71" s="69" t="s">
        <v>140</v>
      </c>
      <c r="E71" s="69" t="s">
        <v>141</v>
      </c>
      <c r="F71" s="69" t="s">
        <v>44</v>
      </c>
      <c r="G71" s="70">
        <f t="shared" si="3"/>
        <v>75000</v>
      </c>
      <c r="H71" s="70">
        <f t="shared" si="3"/>
        <v>75000</v>
      </c>
      <c r="I71" s="141"/>
    </row>
    <row r="72" spans="2:9" ht="25.5">
      <c r="B72" s="64" t="s">
        <v>69</v>
      </c>
      <c r="C72" s="83">
        <v>261</v>
      </c>
      <c r="D72" s="69" t="s">
        <v>140</v>
      </c>
      <c r="E72" s="69" t="s">
        <v>141</v>
      </c>
      <c r="F72" s="69" t="s">
        <v>45</v>
      </c>
      <c r="G72" s="70">
        <v>75000</v>
      </c>
      <c r="H72" s="70">
        <v>75000</v>
      </c>
      <c r="I72" s="141"/>
    </row>
    <row r="73" spans="1:9" ht="12.75">
      <c r="A73" s="1" t="s">
        <v>139</v>
      </c>
      <c r="B73" s="65" t="s">
        <v>83</v>
      </c>
      <c r="C73" s="74">
        <v>261</v>
      </c>
      <c r="D73" s="71" t="s">
        <v>84</v>
      </c>
      <c r="E73" s="69"/>
      <c r="F73" s="69"/>
      <c r="G73" s="72">
        <f>G74</f>
        <v>300000</v>
      </c>
      <c r="H73" s="72">
        <f>H74</f>
        <v>300000</v>
      </c>
      <c r="I73" s="140"/>
    </row>
    <row r="74" spans="2:9" ht="12.75">
      <c r="B74" s="112" t="s">
        <v>143</v>
      </c>
      <c r="C74" s="74">
        <v>261</v>
      </c>
      <c r="D74" s="69" t="s">
        <v>85</v>
      </c>
      <c r="E74" s="111"/>
      <c r="F74" s="69"/>
      <c r="G74" s="70">
        <f>G75</f>
        <v>300000</v>
      </c>
      <c r="H74" s="70">
        <f>H75</f>
        <v>300000</v>
      </c>
      <c r="I74" s="141"/>
    </row>
    <row r="75" spans="2:9" ht="12.75" customHeight="1">
      <c r="B75" s="100" t="s">
        <v>70</v>
      </c>
      <c r="C75" s="74">
        <v>261</v>
      </c>
      <c r="D75" s="69" t="s">
        <v>85</v>
      </c>
      <c r="E75" s="107" t="s">
        <v>106</v>
      </c>
      <c r="F75" s="69"/>
      <c r="G75" s="70">
        <f>G80</f>
        <v>300000</v>
      </c>
      <c r="H75" s="70">
        <f>H80</f>
        <v>300000</v>
      </c>
      <c r="I75" s="141"/>
    </row>
    <row r="76" spans="2:9" ht="25.5" customHeight="1" hidden="1">
      <c r="B76" s="64" t="s">
        <v>86</v>
      </c>
      <c r="C76" s="74">
        <v>261</v>
      </c>
      <c r="D76" s="71" t="s">
        <v>85</v>
      </c>
      <c r="E76" s="69"/>
      <c r="F76" s="69"/>
      <c r="G76" s="72" t="e">
        <v>#REF!</v>
      </c>
      <c r="H76" s="72" t="e">
        <v>#REF!</v>
      </c>
      <c r="I76" s="140"/>
    </row>
    <row r="77" spans="2:9" ht="25.5" customHeight="1" hidden="1">
      <c r="B77" s="100" t="s">
        <v>107</v>
      </c>
      <c r="C77" s="74">
        <v>261</v>
      </c>
      <c r="D77" s="71" t="s">
        <v>85</v>
      </c>
      <c r="E77" s="26" t="s">
        <v>124</v>
      </c>
      <c r="F77" s="69"/>
      <c r="G77" s="70" t="e">
        <v>#REF!</v>
      </c>
      <c r="H77" s="70" t="e">
        <v>#REF!</v>
      </c>
      <c r="I77" s="141"/>
    </row>
    <row r="78" spans="2:9" ht="12.75" customHeight="1" hidden="1">
      <c r="B78" s="13" t="s">
        <v>60</v>
      </c>
      <c r="C78" s="74">
        <v>261</v>
      </c>
      <c r="D78" s="71" t="s">
        <v>85</v>
      </c>
      <c r="E78" s="26" t="s">
        <v>125</v>
      </c>
      <c r="F78" s="69"/>
      <c r="G78" s="70" t="e">
        <v>#REF!</v>
      </c>
      <c r="H78" s="70" t="e">
        <v>#REF!</v>
      </c>
      <c r="I78" s="141"/>
    </row>
    <row r="79" spans="2:9" ht="12.75" customHeight="1" hidden="1">
      <c r="B79" s="105" t="s">
        <v>137</v>
      </c>
      <c r="C79" s="108" t="s">
        <v>92</v>
      </c>
      <c r="D79" s="107" t="s">
        <v>85</v>
      </c>
      <c r="E79" s="26" t="s">
        <v>125</v>
      </c>
      <c r="F79" s="69" t="s">
        <v>44</v>
      </c>
      <c r="G79" s="70" t="e">
        <v>#REF!</v>
      </c>
      <c r="H79" s="70" t="e">
        <v>#REF!</v>
      </c>
      <c r="I79" s="141"/>
    </row>
    <row r="80" spans="2:9" ht="39" customHeight="1">
      <c r="B80" s="64" t="s">
        <v>157</v>
      </c>
      <c r="C80" s="80">
        <v>261</v>
      </c>
      <c r="D80" s="69" t="s">
        <v>85</v>
      </c>
      <c r="E80" s="26" t="s">
        <v>158</v>
      </c>
      <c r="F80" s="1"/>
      <c r="G80" s="70">
        <f>G81</f>
        <v>300000</v>
      </c>
      <c r="H80" s="70">
        <f>H81</f>
        <v>300000</v>
      </c>
      <c r="I80" s="141"/>
    </row>
    <row r="81" spans="2:9" ht="16.5" customHeight="1">
      <c r="B81" s="13" t="s">
        <v>60</v>
      </c>
      <c r="C81" s="80">
        <v>261</v>
      </c>
      <c r="D81" s="69" t="s">
        <v>85</v>
      </c>
      <c r="E81" s="26" t="s">
        <v>158</v>
      </c>
      <c r="F81" s="107" t="s">
        <v>44</v>
      </c>
      <c r="G81" s="70">
        <f>G82</f>
        <v>300000</v>
      </c>
      <c r="H81" s="70">
        <f>H82</f>
        <v>300000</v>
      </c>
      <c r="I81" s="141"/>
    </row>
    <row r="82" spans="2:9" ht="25.5">
      <c r="B82" s="28" t="s">
        <v>49</v>
      </c>
      <c r="C82" s="80">
        <v>261</v>
      </c>
      <c r="D82" s="69" t="s">
        <v>85</v>
      </c>
      <c r="E82" s="26" t="s">
        <v>158</v>
      </c>
      <c r="F82" s="69" t="s">
        <v>45</v>
      </c>
      <c r="G82" s="70">
        <v>300000</v>
      </c>
      <c r="H82" s="70">
        <v>300000</v>
      </c>
      <c r="I82" s="141"/>
    </row>
    <row r="83" spans="2:9" ht="12.75">
      <c r="B83" s="66" t="s">
        <v>11</v>
      </c>
      <c r="C83" s="75">
        <v>261</v>
      </c>
      <c r="D83" s="67" t="s">
        <v>63</v>
      </c>
      <c r="E83" s="69"/>
      <c r="F83" s="69"/>
      <c r="G83" s="72">
        <f>G84+G89+G97</f>
        <v>20549513.34</v>
      </c>
      <c r="H83" s="72">
        <f>H84+H89+H97</f>
        <v>18463013.34</v>
      </c>
      <c r="I83" s="140"/>
    </row>
    <row r="84" spans="2:9" ht="12.75">
      <c r="B84" s="34" t="s">
        <v>71</v>
      </c>
      <c r="C84" s="74">
        <v>261</v>
      </c>
      <c r="D84" s="18" t="s">
        <v>72</v>
      </c>
      <c r="E84" s="67"/>
      <c r="F84" s="67"/>
      <c r="G84" s="68">
        <f aca="true" t="shared" si="4" ref="G84:H87">G85</f>
        <v>470000</v>
      </c>
      <c r="H84" s="68">
        <f t="shared" si="4"/>
        <v>457500</v>
      </c>
      <c r="I84" s="142"/>
    </row>
    <row r="85" spans="2:9" ht="12.75">
      <c r="B85" s="23" t="s">
        <v>88</v>
      </c>
      <c r="C85" s="74">
        <v>261</v>
      </c>
      <c r="D85" s="19" t="s">
        <v>72</v>
      </c>
      <c r="E85" s="19" t="s">
        <v>126</v>
      </c>
      <c r="F85" s="19"/>
      <c r="G85" s="7">
        <f t="shared" si="4"/>
        <v>470000</v>
      </c>
      <c r="H85" s="7">
        <f t="shared" si="4"/>
        <v>457500</v>
      </c>
      <c r="I85" s="141"/>
    </row>
    <row r="86" spans="2:9" ht="25.5">
      <c r="B86" s="98" t="s">
        <v>108</v>
      </c>
      <c r="C86" s="74">
        <v>261</v>
      </c>
      <c r="D86" s="19" t="s">
        <v>72</v>
      </c>
      <c r="E86" s="19" t="s">
        <v>126</v>
      </c>
      <c r="F86" s="19"/>
      <c r="G86" s="7">
        <f t="shared" si="4"/>
        <v>470000</v>
      </c>
      <c r="H86" s="7">
        <f t="shared" si="4"/>
        <v>457500</v>
      </c>
      <c r="I86" s="141"/>
    </row>
    <row r="87" spans="2:9" ht="17.25" customHeight="1">
      <c r="B87" s="28" t="s">
        <v>60</v>
      </c>
      <c r="C87" s="74">
        <v>261</v>
      </c>
      <c r="D87" s="19" t="s">
        <v>72</v>
      </c>
      <c r="E87" s="19" t="s">
        <v>126</v>
      </c>
      <c r="F87" s="19" t="s">
        <v>44</v>
      </c>
      <c r="G87" s="7">
        <f t="shared" si="4"/>
        <v>470000</v>
      </c>
      <c r="H87" s="7">
        <f t="shared" si="4"/>
        <v>457500</v>
      </c>
      <c r="I87" s="141"/>
    </row>
    <row r="88" spans="2:9" ht="25.5">
      <c r="B88" s="28" t="s">
        <v>49</v>
      </c>
      <c r="C88" s="74">
        <v>261</v>
      </c>
      <c r="D88" s="19" t="s">
        <v>72</v>
      </c>
      <c r="E88" s="19" t="s">
        <v>126</v>
      </c>
      <c r="F88" s="19" t="s">
        <v>45</v>
      </c>
      <c r="G88" s="7">
        <v>470000</v>
      </c>
      <c r="H88" s="7">
        <v>457500</v>
      </c>
      <c r="I88" s="141"/>
    </row>
    <row r="89" spans="2:9" ht="12.75">
      <c r="B89" s="65" t="s">
        <v>76</v>
      </c>
      <c r="C89" s="74">
        <v>261</v>
      </c>
      <c r="D89" s="18" t="s">
        <v>77</v>
      </c>
      <c r="E89" s="19"/>
      <c r="F89" s="19"/>
      <c r="G89" s="6">
        <f>G90+G94</f>
        <v>150000</v>
      </c>
      <c r="H89" s="6">
        <f>H90+H94</f>
        <v>150000</v>
      </c>
      <c r="I89" s="140"/>
    </row>
    <row r="90" spans="2:9" s="2" customFormat="1" ht="25.5">
      <c r="B90" s="94" t="s">
        <v>109</v>
      </c>
      <c r="C90" s="74">
        <v>261</v>
      </c>
      <c r="D90" s="101" t="s">
        <v>77</v>
      </c>
      <c r="E90" s="86" t="s">
        <v>127</v>
      </c>
      <c r="F90" s="32"/>
      <c r="G90" s="7">
        <f aca="true" t="shared" si="5" ref="G90:H92">G91</f>
        <v>50000</v>
      </c>
      <c r="H90" s="7">
        <f t="shared" si="5"/>
        <v>50000</v>
      </c>
      <c r="I90" s="141"/>
    </row>
    <row r="91" spans="2:9" s="2" customFormat="1" ht="25.5" customHeight="1">
      <c r="B91" s="85" t="s">
        <v>96</v>
      </c>
      <c r="C91" s="74">
        <v>261</v>
      </c>
      <c r="D91" s="19" t="s">
        <v>77</v>
      </c>
      <c r="E91" s="86" t="s">
        <v>127</v>
      </c>
      <c r="F91" s="102"/>
      <c r="G91" s="7">
        <f t="shared" si="5"/>
        <v>50000</v>
      </c>
      <c r="H91" s="7">
        <f t="shared" si="5"/>
        <v>50000</v>
      </c>
      <c r="I91" s="141"/>
    </row>
    <row r="92" spans="2:9" s="2" customFormat="1" ht="25.5">
      <c r="B92" s="13" t="s">
        <v>61</v>
      </c>
      <c r="C92" s="74">
        <v>261</v>
      </c>
      <c r="D92" s="19" t="s">
        <v>77</v>
      </c>
      <c r="E92" s="86" t="s">
        <v>127</v>
      </c>
      <c r="F92" s="44" t="s">
        <v>44</v>
      </c>
      <c r="G92" s="7">
        <f t="shared" si="5"/>
        <v>50000</v>
      </c>
      <c r="H92" s="7">
        <f t="shared" si="5"/>
        <v>50000</v>
      </c>
      <c r="I92" s="141"/>
    </row>
    <row r="93" spans="2:9" s="2" customFormat="1" ht="25.5">
      <c r="B93" s="28" t="s">
        <v>49</v>
      </c>
      <c r="C93" s="74">
        <v>261</v>
      </c>
      <c r="D93" s="19" t="s">
        <v>77</v>
      </c>
      <c r="E93" s="86" t="s">
        <v>127</v>
      </c>
      <c r="F93" s="44" t="s">
        <v>45</v>
      </c>
      <c r="G93" s="7">
        <v>50000</v>
      </c>
      <c r="H93" s="7">
        <v>50000</v>
      </c>
      <c r="I93" s="141"/>
    </row>
    <row r="94" spans="2:9" s="2" customFormat="1" ht="25.5">
      <c r="B94" s="64" t="s">
        <v>138</v>
      </c>
      <c r="C94" s="74">
        <v>261</v>
      </c>
      <c r="D94" s="19" t="s">
        <v>77</v>
      </c>
      <c r="E94" s="86" t="s">
        <v>144</v>
      </c>
      <c r="F94" s="44"/>
      <c r="G94" s="7">
        <f>G95</f>
        <v>100000</v>
      </c>
      <c r="H94" s="7">
        <f>H95</f>
        <v>100000</v>
      </c>
      <c r="I94" s="141"/>
    </row>
    <row r="95" spans="2:9" s="2" customFormat="1" ht="25.5">
      <c r="B95" s="13" t="s">
        <v>61</v>
      </c>
      <c r="C95" s="74">
        <v>261</v>
      </c>
      <c r="D95" s="19" t="s">
        <v>77</v>
      </c>
      <c r="E95" s="86" t="s">
        <v>144</v>
      </c>
      <c r="F95" s="44" t="s">
        <v>44</v>
      </c>
      <c r="G95" s="7">
        <f>G96</f>
        <v>100000</v>
      </c>
      <c r="H95" s="7">
        <f>H96</f>
        <v>100000</v>
      </c>
      <c r="I95" s="141"/>
    </row>
    <row r="96" spans="2:9" s="2" customFormat="1" ht="25.5">
      <c r="B96" s="28" t="s">
        <v>49</v>
      </c>
      <c r="C96" s="74">
        <v>261</v>
      </c>
      <c r="D96" s="19" t="s">
        <v>77</v>
      </c>
      <c r="E96" s="86" t="s">
        <v>144</v>
      </c>
      <c r="F96" s="44" t="s">
        <v>45</v>
      </c>
      <c r="G96" s="7">
        <v>100000</v>
      </c>
      <c r="H96" s="7">
        <v>100000</v>
      </c>
      <c r="I96" s="141"/>
    </row>
    <row r="97" spans="2:9" s="2" customFormat="1" ht="12.75">
      <c r="B97" s="29" t="s">
        <v>39</v>
      </c>
      <c r="C97" s="74">
        <v>261</v>
      </c>
      <c r="D97" s="18" t="s">
        <v>0</v>
      </c>
      <c r="E97" s="44"/>
      <c r="F97" s="44"/>
      <c r="G97" s="6">
        <f>G98+G105+G107+G109+G114</f>
        <v>19929513.34</v>
      </c>
      <c r="H97" s="6">
        <f>H98+H105+H107+H109+H114</f>
        <v>17855513.34</v>
      </c>
      <c r="I97" s="140"/>
    </row>
    <row r="98" spans="2:9" s="2" customFormat="1" ht="12.75">
      <c r="B98" s="99" t="s">
        <v>113</v>
      </c>
      <c r="C98" s="74">
        <v>261</v>
      </c>
      <c r="D98" s="19" t="s">
        <v>0</v>
      </c>
      <c r="E98" s="96" t="s">
        <v>129</v>
      </c>
      <c r="F98" s="19"/>
      <c r="G98" s="92">
        <f aca="true" t="shared" si="6" ref="G98:H100">G99</f>
        <v>2956515</v>
      </c>
      <c r="H98" s="92">
        <f t="shared" si="6"/>
        <v>2956515</v>
      </c>
      <c r="I98" s="143"/>
    </row>
    <row r="99" spans="2:9" s="2" customFormat="1" ht="12.75">
      <c r="B99" s="24" t="s">
        <v>62</v>
      </c>
      <c r="C99" s="74">
        <v>261</v>
      </c>
      <c r="D99" s="19" t="s">
        <v>0</v>
      </c>
      <c r="E99" s="96" t="s">
        <v>129</v>
      </c>
      <c r="F99" s="19"/>
      <c r="G99" s="92">
        <f t="shared" si="6"/>
        <v>2956515</v>
      </c>
      <c r="H99" s="92">
        <f t="shared" si="6"/>
        <v>2956515</v>
      </c>
      <c r="I99" s="143"/>
    </row>
    <row r="100" spans="2:9" s="2" customFormat="1" ht="25.5">
      <c r="B100" s="13" t="s">
        <v>61</v>
      </c>
      <c r="C100" s="74">
        <v>261</v>
      </c>
      <c r="D100" s="19" t="s">
        <v>0</v>
      </c>
      <c r="E100" s="96" t="s">
        <v>129</v>
      </c>
      <c r="F100" s="87" t="s">
        <v>44</v>
      </c>
      <c r="G100" s="88">
        <f t="shared" si="6"/>
        <v>2956515</v>
      </c>
      <c r="H100" s="88">
        <f t="shared" si="6"/>
        <v>2956515</v>
      </c>
      <c r="I100" s="143"/>
    </row>
    <row r="101" spans="2:9" s="2" customFormat="1" ht="25.5">
      <c r="B101" s="28" t="s">
        <v>49</v>
      </c>
      <c r="C101" s="74">
        <v>261</v>
      </c>
      <c r="D101" s="19" t="s">
        <v>0</v>
      </c>
      <c r="E101" s="96" t="s">
        <v>129</v>
      </c>
      <c r="F101" s="87" t="s">
        <v>45</v>
      </c>
      <c r="G101" s="88">
        <v>2956515</v>
      </c>
      <c r="H101" s="88">
        <v>2956515</v>
      </c>
      <c r="I101" s="143"/>
    </row>
    <row r="102" spans="2:9" s="2" customFormat="1" ht="28.5" customHeight="1">
      <c r="B102" s="84" t="s">
        <v>110</v>
      </c>
      <c r="C102" s="74">
        <v>261</v>
      </c>
      <c r="D102" s="19" t="s">
        <v>0</v>
      </c>
      <c r="E102" s="127" t="s">
        <v>111</v>
      </c>
      <c r="F102" s="18"/>
      <c r="G102" s="7">
        <f>G103</f>
        <v>8041196</v>
      </c>
      <c r="H102" s="7">
        <f>H103</f>
        <v>8041196</v>
      </c>
      <c r="I102" s="141"/>
    </row>
    <row r="103" spans="2:9" s="2" customFormat="1" ht="27.75" customHeight="1">
      <c r="B103" s="105" t="s">
        <v>149</v>
      </c>
      <c r="C103" s="74">
        <v>261</v>
      </c>
      <c r="D103" s="19" t="s">
        <v>0</v>
      </c>
      <c r="E103" s="89" t="s">
        <v>150</v>
      </c>
      <c r="F103" s="18"/>
      <c r="G103" s="7">
        <f>G104</f>
        <v>8041196</v>
      </c>
      <c r="H103" s="7">
        <f>H104</f>
        <v>8041196</v>
      </c>
      <c r="I103" s="141"/>
    </row>
    <row r="104" spans="2:9" s="2" customFormat="1" ht="12.75">
      <c r="B104" s="100" t="s">
        <v>112</v>
      </c>
      <c r="C104" s="74">
        <v>261</v>
      </c>
      <c r="D104" s="19" t="s">
        <v>0</v>
      </c>
      <c r="E104" s="89" t="s">
        <v>128</v>
      </c>
      <c r="F104" s="90"/>
      <c r="G104" s="88">
        <f>G105+G107</f>
        <v>8041196</v>
      </c>
      <c r="H104" s="88">
        <f>H105+H107</f>
        <v>8041196</v>
      </c>
      <c r="I104" s="143"/>
    </row>
    <row r="105" spans="2:9" s="2" customFormat="1" ht="25.5">
      <c r="B105" s="13" t="s">
        <v>61</v>
      </c>
      <c r="C105" s="74">
        <v>261</v>
      </c>
      <c r="D105" s="19" t="s">
        <v>0</v>
      </c>
      <c r="E105" s="89" t="s">
        <v>128</v>
      </c>
      <c r="F105" s="87" t="s">
        <v>44</v>
      </c>
      <c r="G105" s="88">
        <f>G106</f>
        <v>800000</v>
      </c>
      <c r="H105" s="88">
        <f>H106</f>
        <v>800000</v>
      </c>
      <c r="I105" s="143"/>
    </row>
    <row r="106" spans="2:9" s="2" customFormat="1" ht="25.5">
      <c r="B106" s="28" t="s">
        <v>49</v>
      </c>
      <c r="C106" s="79" t="s">
        <v>92</v>
      </c>
      <c r="D106" s="19" t="s">
        <v>0</v>
      </c>
      <c r="E106" s="89" t="s">
        <v>128</v>
      </c>
      <c r="F106" s="87" t="s">
        <v>45</v>
      </c>
      <c r="G106" s="88">
        <v>800000</v>
      </c>
      <c r="H106" s="88">
        <v>800000</v>
      </c>
      <c r="I106" s="143"/>
    </row>
    <row r="107" spans="2:9" s="2" customFormat="1" ht="27.75" customHeight="1">
      <c r="B107" s="64" t="s">
        <v>80</v>
      </c>
      <c r="C107" s="110" t="s">
        <v>92</v>
      </c>
      <c r="D107" s="19" t="s">
        <v>0</v>
      </c>
      <c r="E107" s="89" t="s">
        <v>128</v>
      </c>
      <c r="F107" s="87" t="s">
        <v>78</v>
      </c>
      <c r="G107" s="93">
        <f>G108</f>
        <v>7241196</v>
      </c>
      <c r="H107" s="93">
        <f>H108</f>
        <v>7241196</v>
      </c>
      <c r="I107" s="144"/>
    </row>
    <row r="108" spans="2:9" s="2" customFormat="1" ht="13.5" customHeight="1">
      <c r="B108" s="64" t="s">
        <v>81</v>
      </c>
      <c r="C108" s="79" t="s">
        <v>92</v>
      </c>
      <c r="D108" s="19" t="s">
        <v>0</v>
      </c>
      <c r="E108" s="89" t="s">
        <v>128</v>
      </c>
      <c r="F108" s="87" t="s">
        <v>79</v>
      </c>
      <c r="G108" s="93">
        <v>7241196</v>
      </c>
      <c r="H108" s="93">
        <v>7241196</v>
      </c>
      <c r="I108" s="144"/>
    </row>
    <row r="109" spans="2:9" s="2" customFormat="1" ht="17.25" customHeight="1">
      <c r="B109" s="64" t="s">
        <v>97</v>
      </c>
      <c r="C109" s="79" t="s">
        <v>92</v>
      </c>
      <c r="D109" s="128" t="s">
        <v>0</v>
      </c>
      <c r="E109" s="97" t="s">
        <v>153</v>
      </c>
      <c r="F109" s="95"/>
      <c r="G109" s="88">
        <f>G110+G112</f>
        <v>2074000</v>
      </c>
      <c r="H109" s="88">
        <f>H110</f>
        <v>0</v>
      </c>
      <c r="I109" s="143"/>
    </row>
    <row r="110" spans="2:9" s="2" customFormat="1" ht="25.5" customHeight="1">
      <c r="B110" s="13" t="s">
        <v>61</v>
      </c>
      <c r="C110" s="117" t="s">
        <v>92</v>
      </c>
      <c r="D110" s="129" t="s">
        <v>0</v>
      </c>
      <c r="E110" s="97" t="s">
        <v>153</v>
      </c>
      <c r="F110" s="95" t="s">
        <v>44</v>
      </c>
      <c r="G110" s="88">
        <f>G111</f>
        <v>854000</v>
      </c>
      <c r="H110" s="88">
        <f>H111</f>
        <v>0</v>
      </c>
      <c r="I110" s="143"/>
    </row>
    <row r="111" spans="2:9" s="2" customFormat="1" ht="27" customHeight="1">
      <c r="B111" s="28" t="s">
        <v>49</v>
      </c>
      <c r="C111" s="79" t="s">
        <v>92</v>
      </c>
      <c r="D111" s="118" t="s">
        <v>0</v>
      </c>
      <c r="E111" s="97" t="s">
        <v>153</v>
      </c>
      <c r="F111" s="95" t="s">
        <v>45</v>
      </c>
      <c r="G111" s="88">
        <v>854000</v>
      </c>
      <c r="H111" s="88">
        <v>0</v>
      </c>
      <c r="I111" s="143"/>
    </row>
    <row r="112" spans="2:9" s="2" customFormat="1" ht="27" customHeight="1">
      <c r="B112" s="28" t="s">
        <v>61</v>
      </c>
      <c r="C112" s="79" t="s">
        <v>92</v>
      </c>
      <c r="D112" s="118" t="s">
        <v>0</v>
      </c>
      <c r="E112" s="97" t="s">
        <v>153</v>
      </c>
      <c r="F112" s="132" t="s">
        <v>44</v>
      </c>
      <c r="G112" s="92">
        <v>1220000</v>
      </c>
      <c r="H112" s="92">
        <v>0</v>
      </c>
      <c r="I112" s="143"/>
    </row>
    <row r="113" spans="2:9" s="2" customFormat="1" ht="27" customHeight="1">
      <c r="B113" s="28" t="s">
        <v>49</v>
      </c>
      <c r="C113" s="79" t="s">
        <v>92</v>
      </c>
      <c r="D113" s="118" t="s">
        <v>0</v>
      </c>
      <c r="E113" s="97" t="s">
        <v>153</v>
      </c>
      <c r="F113" s="132" t="s">
        <v>45</v>
      </c>
      <c r="G113" s="92">
        <v>1220000</v>
      </c>
      <c r="H113" s="92">
        <v>0</v>
      </c>
      <c r="I113" s="143"/>
    </row>
    <row r="114" spans="2:9" s="2" customFormat="1" ht="13.5" customHeight="1">
      <c r="B114" s="105" t="s">
        <v>165</v>
      </c>
      <c r="C114" s="79" t="s">
        <v>92</v>
      </c>
      <c r="D114" s="19" t="s">
        <v>0</v>
      </c>
      <c r="E114" s="151" t="s">
        <v>167</v>
      </c>
      <c r="F114" s="87"/>
      <c r="G114" s="88">
        <f>G115</f>
        <v>6857802.34</v>
      </c>
      <c r="H114" s="88">
        <f>H115</f>
        <v>6857802.34</v>
      </c>
      <c r="I114" s="143"/>
    </row>
    <row r="115" spans="2:9" s="2" customFormat="1" ht="16.5" customHeight="1">
      <c r="B115" s="105" t="s">
        <v>166</v>
      </c>
      <c r="C115" s="79" t="s">
        <v>92</v>
      </c>
      <c r="D115" s="19" t="s">
        <v>0</v>
      </c>
      <c r="E115" s="87" t="s">
        <v>152</v>
      </c>
      <c r="F115" s="19"/>
      <c r="G115" s="92">
        <f>G116+G118</f>
        <v>6857802.34</v>
      </c>
      <c r="H115" s="92">
        <f>H116+H118</f>
        <v>6857802.34</v>
      </c>
      <c r="I115" s="143"/>
    </row>
    <row r="116" spans="2:9" s="2" customFormat="1" ht="25.5" customHeight="1">
      <c r="B116" s="13" t="s">
        <v>61</v>
      </c>
      <c r="C116" s="79" t="s">
        <v>92</v>
      </c>
      <c r="D116" s="19" t="s">
        <v>0</v>
      </c>
      <c r="E116" s="87" t="s">
        <v>152</v>
      </c>
      <c r="F116" s="87" t="s">
        <v>44</v>
      </c>
      <c r="G116" s="92">
        <f>G117</f>
        <v>250000</v>
      </c>
      <c r="H116" s="92">
        <f>H117</f>
        <v>250000</v>
      </c>
      <c r="I116" s="143"/>
    </row>
    <row r="117" spans="2:9" s="2" customFormat="1" ht="27" customHeight="1">
      <c r="B117" s="28" t="s">
        <v>49</v>
      </c>
      <c r="C117" s="79" t="s">
        <v>92</v>
      </c>
      <c r="D117" s="19" t="s">
        <v>0</v>
      </c>
      <c r="E117" s="91" t="s">
        <v>152</v>
      </c>
      <c r="F117" s="87" t="s">
        <v>45</v>
      </c>
      <c r="G117" s="92">
        <v>250000</v>
      </c>
      <c r="H117" s="92">
        <v>250000</v>
      </c>
      <c r="I117" s="143"/>
    </row>
    <row r="118" spans="2:9" s="2" customFormat="1" ht="24" customHeight="1">
      <c r="B118" s="13" t="s">
        <v>61</v>
      </c>
      <c r="C118" s="79" t="s">
        <v>92</v>
      </c>
      <c r="D118" s="19" t="s">
        <v>0</v>
      </c>
      <c r="E118" s="87" t="s">
        <v>152</v>
      </c>
      <c r="F118" s="87" t="s">
        <v>44</v>
      </c>
      <c r="G118" s="88">
        <f>G119</f>
        <v>6607802.34</v>
      </c>
      <c r="H118" s="88">
        <f>H119</f>
        <v>6607802.34</v>
      </c>
      <c r="I118" s="143"/>
    </row>
    <row r="119" spans="2:9" s="2" customFormat="1" ht="26.25" customHeight="1">
      <c r="B119" s="28" t="s">
        <v>49</v>
      </c>
      <c r="C119" s="79" t="s">
        <v>92</v>
      </c>
      <c r="D119" s="19" t="s">
        <v>0</v>
      </c>
      <c r="E119" s="87" t="s">
        <v>152</v>
      </c>
      <c r="F119" s="87" t="s">
        <v>45</v>
      </c>
      <c r="G119" s="88">
        <v>6607802.34</v>
      </c>
      <c r="H119" s="88">
        <v>6607802.34</v>
      </c>
      <c r="I119" s="143"/>
    </row>
    <row r="120" spans="2:9" s="2" customFormat="1" ht="12.75">
      <c r="B120" s="35" t="s">
        <v>32</v>
      </c>
      <c r="C120" s="79" t="s">
        <v>92</v>
      </c>
      <c r="D120" s="36" t="s">
        <v>26</v>
      </c>
      <c r="E120" s="97"/>
      <c r="F120" s="91"/>
      <c r="G120" s="119">
        <f>G121</f>
        <v>5397031.76</v>
      </c>
      <c r="H120" s="119">
        <f>H121</f>
        <v>4950512.7</v>
      </c>
      <c r="I120" s="145"/>
    </row>
    <row r="121" spans="2:9" s="2" customFormat="1" ht="12.75">
      <c r="B121" s="35" t="s">
        <v>1</v>
      </c>
      <c r="C121" s="74">
        <v>261</v>
      </c>
      <c r="D121" s="36" t="s">
        <v>27</v>
      </c>
      <c r="E121" s="36"/>
      <c r="F121" s="36"/>
      <c r="G121" s="37">
        <f>G122+G126</f>
        <v>5397031.76</v>
      </c>
      <c r="H121" s="37">
        <f>H122+H126</f>
        <v>4950512.7</v>
      </c>
      <c r="I121" s="146"/>
    </row>
    <row r="122" spans="2:9" s="2" customFormat="1" ht="25.5">
      <c r="B122" s="38" t="s">
        <v>99</v>
      </c>
      <c r="C122" s="74">
        <v>261</v>
      </c>
      <c r="D122" s="39" t="s">
        <v>27</v>
      </c>
      <c r="E122" s="53" t="s">
        <v>130</v>
      </c>
      <c r="F122" s="36"/>
      <c r="G122" s="45">
        <f aca="true" t="shared" si="7" ref="G122:H124">G123</f>
        <v>4700000</v>
      </c>
      <c r="H122" s="45">
        <f t="shared" si="7"/>
        <v>4361106.7</v>
      </c>
      <c r="I122" s="147"/>
    </row>
    <row r="123" spans="2:9" s="2" customFormat="1" ht="25.5">
      <c r="B123" s="50" t="s">
        <v>73</v>
      </c>
      <c r="C123" s="74">
        <v>261</v>
      </c>
      <c r="D123" s="39" t="s">
        <v>27</v>
      </c>
      <c r="E123" s="53" t="s">
        <v>131</v>
      </c>
      <c r="F123" s="51"/>
      <c r="G123" s="52">
        <f t="shared" si="7"/>
        <v>4700000</v>
      </c>
      <c r="H123" s="52">
        <f t="shared" si="7"/>
        <v>4361106.7</v>
      </c>
      <c r="I123" s="148"/>
    </row>
    <row r="124" spans="2:9" s="2" customFormat="1" ht="26.25" customHeight="1">
      <c r="B124" s="50" t="s">
        <v>80</v>
      </c>
      <c r="C124" s="74">
        <v>261</v>
      </c>
      <c r="D124" s="53" t="s">
        <v>27</v>
      </c>
      <c r="E124" s="53" t="s">
        <v>131</v>
      </c>
      <c r="F124" s="53" t="s">
        <v>78</v>
      </c>
      <c r="G124" s="54">
        <f t="shared" si="7"/>
        <v>4700000</v>
      </c>
      <c r="H124" s="54">
        <f t="shared" si="7"/>
        <v>4361106.7</v>
      </c>
      <c r="I124" s="148"/>
    </row>
    <row r="125" spans="2:9" s="2" customFormat="1" ht="14.25" customHeight="1">
      <c r="B125" s="50" t="s">
        <v>81</v>
      </c>
      <c r="C125" s="74">
        <v>261</v>
      </c>
      <c r="D125" s="53" t="s">
        <v>27</v>
      </c>
      <c r="E125" s="53" t="s">
        <v>131</v>
      </c>
      <c r="F125" s="53" t="s">
        <v>79</v>
      </c>
      <c r="G125" s="54">
        <v>4700000</v>
      </c>
      <c r="H125" s="54">
        <v>4361106.7</v>
      </c>
      <c r="I125" s="148"/>
    </row>
    <row r="126" spans="2:9" s="2" customFormat="1" ht="27" customHeight="1">
      <c r="B126" s="50" t="s">
        <v>95</v>
      </c>
      <c r="C126" s="74">
        <v>261</v>
      </c>
      <c r="D126" s="53" t="s">
        <v>27</v>
      </c>
      <c r="E126" s="53" t="s">
        <v>132</v>
      </c>
      <c r="F126" s="53"/>
      <c r="G126" s="54">
        <f>G127</f>
        <v>697031.76</v>
      </c>
      <c r="H126" s="54">
        <f>H127</f>
        <v>589406</v>
      </c>
      <c r="I126" s="148"/>
    </row>
    <row r="127" spans="2:9" s="2" customFormat="1" ht="25.5">
      <c r="B127" s="13" t="s">
        <v>61</v>
      </c>
      <c r="C127" s="74">
        <v>261</v>
      </c>
      <c r="D127" s="59" t="s">
        <v>27</v>
      </c>
      <c r="E127" s="53" t="s">
        <v>132</v>
      </c>
      <c r="F127" s="53" t="s">
        <v>44</v>
      </c>
      <c r="G127" s="54">
        <f>G128</f>
        <v>697031.76</v>
      </c>
      <c r="H127" s="54">
        <f>H128</f>
        <v>589406</v>
      </c>
      <c r="I127" s="148"/>
    </row>
    <row r="128" spans="2:9" s="2" customFormat="1" ht="25.5">
      <c r="B128" s="13" t="s">
        <v>49</v>
      </c>
      <c r="C128" s="74">
        <v>261</v>
      </c>
      <c r="D128" s="40" t="s">
        <v>27</v>
      </c>
      <c r="E128" s="53" t="s">
        <v>132</v>
      </c>
      <c r="F128" s="59" t="s">
        <v>45</v>
      </c>
      <c r="G128" s="60">
        <v>697031.76</v>
      </c>
      <c r="H128" s="60">
        <v>589406</v>
      </c>
      <c r="I128" s="147"/>
    </row>
    <row r="129" spans="2:9" s="2" customFormat="1" ht="12.75">
      <c r="B129" s="43" t="s">
        <v>12</v>
      </c>
      <c r="C129" s="74">
        <v>261</v>
      </c>
      <c r="D129" s="32" t="s">
        <v>29</v>
      </c>
      <c r="E129" s="53"/>
      <c r="F129" s="53"/>
      <c r="G129" s="113">
        <f aca="true" t="shared" si="8" ref="G129:H133">G130</f>
        <v>91763.36</v>
      </c>
      <c r="H129" s="113">
        <f t="shared" si="8"/>
        <v>95434</v>
      </c>
      <c r="I129" s="142"/>
    </row>
    <row r="130" spans="2:9" s="25" customFormat="1" ht="12.75">
      <c r="B130" s="31" t="s">
        <v>13</v>
      </c>
      <c r="C130" s="74">
        <v>261</v>
      </c>
      <c r="D130" s="61" t="s">
        <v>30</v>
      </c>
      <c r="E130" s="32"/>
      <c r="F130" s="32"/>
      <c r="G130" s="33">
        <f t="shared" si="8"/>
        <v>91763.36</v>
      </c>
      <c r="H130" s="33">
        <f t="shared" si="8"/>
        <v>95434</v>
      </c>
      <c r="I130" s="142"/>
    </row>
    <row r="131" spans="2:9" s="25" customFormat="1" ht="27" customHeight="1">
      <c r="B131" s="63" t="s">
        <v>74</v>
      </c>
      <c r="C131" s="74">
        <v>261</v>
      </c>
      <c r="D131" s="40" t="s">
        <v>30</v>
      </c>
      <c r="E131" s="40" t="s">
        <v>154</v>
      </c>
      <c r="F131" s="61"/>
      <c r="G131" s="47">
        <f t="shared" si="8"/>
        <v>91763.36</v>
      </c>
      <c r="H131" s="47">
        <f t="shared" si="8"/>
        <v>95434</v>
      </c>
      <c r="I131" s="147"/>
    </row>
    <row r="132" spans="2:9" s="25" customFormat="1" ht="48.75" customHeight="1">
      <c r="B132" s="62" t="s">
        <v>65</v>
      </c>
      <c r="C132" s="74">
        <v>261</v>
      </c>
      <c r="D132" s="57" t="s">
        <v>30</v>
      </c>
      <c r="E132" s="40" t="s">
        <v>154</v>
      </c>
      <c r="F132" s="40"/>
      <c r="G132" s="41">
        <f t="shared" si="8"/>
        <v>91763.36</v>
      </c>
      <c r="H132" s="41">
        <f t="shared" si="8"/>
        <v>95434</v>
      </c>
      <c r="I132" s="147"/>
    </row>
    <row r="133" spans="2:9" s="25" customFormat="1" ht="26.25" customHeight="1">
      <c r="B133" s="13" t="s">
        <v>61</v>
      </c>
      <c r="C133" s="74">
        <v>261</v>
      </c>
      <c r="D133" s="46" t="s">
        <v>30</v>
      </c>
      <c r="E133" s="40" t="s">
        <v>154</v>
      </c>
      <c r="F133" s="57" t="s">
        <v>44</v>
      </c>
      <c r="G133" s="58">
        <f t="shared" si="8"/>
        <v>91763.36</v>
      </c>
      <c r="H133" s="58">
        <f t="shared" si="8"/>
        <v>95434</v>
      </c>
      <c r="I133" s="147"/>
    </row>
    <row r="134" spans="2:9" s="25" customFormat="1" ht="25.5">
      <c r="B134" s="13" t="s">
        <v>49</v>
      </c>
      <c r="C134" s="74">
        <v>261</v>
      </c>
      <c r="D134" s="40" t="s">
        <v>30</v>
      </c>
      <c r="E134" s="40" t="s">
        <v>154</v>
      </c>
      <c r="F134" s="46" t="s">
        <v>45</v>
      </c>
      <c r="G134" s="133">
        <v>91763.36</v>
      </c>
      <c r="H134" s="133">
        <v>95434</v>
      </c>
      <c r="I134" s="149"/>
    </row>
    <row r="135" spans="2:9" s="25" customFormat="1" ht="12.75" customHeight="1">
      <c r="B135" s="49" t="s">
        <v>31</v>
      </c>
      <c r="C135" s="74">
        <v>261</v>
      </c>
      <c r="D135" s="56" t="s">
        <v>75</v>
      </c>
      <c r="E135" s="40"/>
      <c r="F135" s="40"/>
      <c r="G135" s="113">
        <v>2897332.96</v>
      </c>
      <c r="H135" s="113">
        <v>2897332.96</v>
      </c>
      <c r="I135" s="142"/>
    </row>
    <row r="136" spans="2:9" s="25" customFormat="1" ht="12.75">
      <c r="B136" s="43" t="s">
        <v>93</v>
      </c>
      <c r="C136" s="74">
        <v>261</v>
      </c>
      <c r="D136" s="48" t="s">
        <v>94</v>
      </c>
      <c r="E136" s="56"/>
      <c r="F136" s="55"/>
      <c r="G136" s="45">
        <v>2897332.96</v>
      </c>
      <c r="H136" s="45">
        <v>2897332.96</v>
      </c>
      <c r="I136" s="147"/>
    </row>
    <row r="137" spans="2:9" s="25" customFormat="1" ht="38.25" customHeight="1">
      <c r="B137" s="42" t="s">
        <v>100</v>
      </c>
      <c r="C137" s="74">
        <v>261</v>
      </c>
      <c r="D137" s="40" t="s">
        <v>94</v>
      </c>
      <c r="E137" s="122" t="s">
        <v>148</v>
      </c>
      <c r="F137" s="120"/>
      <c r="G137" s="45">
        <v>2897332.96</v>
      </c>
      <c r="H137" s="45">
        <v>2897332.96</v>
      </c>
      <c r="I137" s="147"/>
    </row>
    <row r="138" spans="2:9" s="25" customFormat="1" ht="27.75" customHeight="1">
      <c r="B138" s="121" t="s">
        <v>145</v>
      </c>
      <c r="C138" s="125">
        <v>261</v>
      </c>
      <c r="D138" s="40" t="s">
        <v>94</v>
      </c>
      <c r="E138" s="126" t="s">
        <v>147</v>
      </c>
      <c r="F138" s="48"/>
      <c r="G138" s="123">
        <v>2897332.96</v>
      </c>
      <c r="H138" s="123">
        <v>2897332.96</v>
      </c>
      <c r="I138" s="147"/>
    </row>
    <row r="139" spans="2:9" s="25" customFormat="1" ht="26.25" customHeight="1">
      <c r="B139" s="121" t="s">
        <v>146</v>
      </c>
      <c r="C139" s="125">
        <v>261</v>
      </c>
      <c r="D139" s="40" t="s">
        <v>94</v>
      </c>
      <c r="E139" s="126" t="s">
        <v>133</v>
      </c>
      <c r="F139" s="48"/>
      <c r="G139" s="123">
        <v>2897332.96</v>
      </c>
      <c r="H139" s="123">
        <v>2897332.96</v>
      </c>
      <c r="I139" s="147"/>
    </row>
    <row r="140" spans="2:9" s="25" customFormat="1" ht="26.25" customHeight="1">
      <c r="B140" s="50" t="s">
        <v>80</v>
      </c>
      <c r="C140" s="125">
        <v>261</v>
      </c>
      <c r="D140" s="40" t="s">
        <v>94</v>
      </c>
      <c r="E140" s="115" t="s">
        <v>133</v>
      </c>
      <c r="F140" s="124" t="s">
        <v>78</v>
      </c>
      <c r="G140" s="47">
        <v>2897332.96</v>
      </c>
      <c r="H140" s="47">
        <v>2897332.96</v>
      </c>
      <c r="I140" s="147"/>
    </row>
    <row r="141" spans="2:9" s="25" customFormat="1" ht="18.75" customHeight="1">
      <c r="B141" s="103" t="s">
        <v>98</v>
      </c>
      <c r="C141" s="104">
        <v>261</v>
      </c>
      <c r="D141" s="114" t="s">
        <v>94</v>
      </c>
      <c r="E141" s="40" t="s">
        <v>133</v>
      </c>
      <c r="F141" s="40" t="s">
        <v>79</v>
      </c>
      <c r="G141" s="116">
        <v>2897332.96</v>
      </c>
      <c r="H141" s="116">
        <v>2897332.96</v>
      </c>
      <c r="I141" s="150"/>
    </row>
    <row r="142" spans="2:9" ht="12.75">
      <c r="B142" s="1"/>
      <c r="D142" s="1"/>
      <c r="E142" s="1"/>
      <c r="F142" s="1"/>
      <c r="G142" s="1"/>
      <c r="H142" s="1"/>
      <c r="I142" s="1"/>
    </row>
    <row r="143" spans="1:9" ht="12.75">
      <c r="A143" s="2"/>
      <c r="B143" s="1"/>
      <c r="D143" s="1"/>
      <c r="E143" s="1"/>
      <c r="F143" s="1"/>
      <c r="G143" s="1"/>
      <c r="H143" s="1"/>
      <c r="I143" s="1"/>
    </row>
    <row r="144" spans="1:9" ht="12.75">
      <c r="A144" s="2"/>
      <c r="B144" s="1"/>
      <c r="D144" s="1"/>
      <c r="E144" s="1"/>
      <c r="F144" s="1"/>
      <c r="G144" s="1"/>
      <c r="H144" s="1"/>
      <c r="I144" s="1"/>
    </row>
    <row r="145" spans="1:9" ht="29.25" customHeight="1">
      <c r="A145" s="2"/>
      <c r="B145" s="1"/>
      <c r="D145" s="1"/>
      <c r="E145" s="1"/>
      <c r="F145" s="1"/>
      <c r="G145" s="1"/>
      <c r="H145" s="1"/>
      <c r="I145" s="1"/>
    </row>
    <row r="146" spans="2:9" ht="12.75">
      <c r="B146" s="1"/>
      <c r="D146" s="1"/>
      <c r="E146" s="1"/>
      <c r="F146" s="1"/>
      <c r="G146" s="1"/>
      <c r="H146" s="1"/>
      <c r="I146" s="1"/>
    </row>
    <row r="147" spans="2:9" ht="12.75">
      <c r="B147" s="1"/>
      <c r="D147" s="1"/>
      <c r="E147" s="1"/>
      <c r="F147" s="1"/>
      <c r="G147" s="1"/>
      <c r="H147" s="1"/>
      <c r="I147" s="1"/>
    </row>
    <row r="148" spans="1:9" ht="12.75">
      <c r="A148" s="3"/>
      <c r="B148" s="1"/>
      <c r="D148" s="1"/>
      <c r="E148" s="1"/>
      <c r="F148" s="1"/>
      <c r="G148" s="1"/>
      <c r="H148" s="1"/>
      <c r="I148" s="1"/>
    </row>
    <row r="149" spans="1:9" ht="12.75">
      <c r="A149" s="3"/>
      <c r="B149" s="1"/>
      <c r="D149" s="1"/>
      <c r="E149" s="1"/>
      <c r="F149" s="1"/>
      <c r="G149" s="1"/>
      <c r="H149" s="1"/>
      <c r="I149" s="1"/>
    </row>
    <row r="150" spans="1:9" ht="30" customHeight="1">
      <c r="A150" s="2"/>
      <c r="B150" s="1"/>
      <c r="D150" s="1"/>
      <c r="E150" s="1"/>
      <c r="F150" s="1"/>
      <c r="G150" s="1"/>
      <c r="H150" s="1"/>
      <c r="I150" s="1"/>
    </row>
    <row r="151" spans="2:9" ht="27" customHeight="1">
      <c r="B151" s="1"/>
      <c r="D151" s="1"/>
      <c r="E151" s="1"/>
      <c r="F151" s="1"/>
      <c r="G151" s="1"/>
      <c r="H151" s="1"/>
      <c r="I151" s="1"/>
    </row>
    <row r="152" spans="2:9" ht="14.25" customHeight="1">
      <c r="B152" s="1"/>
      <c r="D152" s="1"/>
      <c r="E152" s="1"/>
      <c r="F152" s="1"/>
      <c r="G152" s="1"/>
      <c r="H152" s="1"/>
      <c r="I152" s="1"/>
    </row>
    <row r="153" spans="2:9" ht="26.25" customHeight="1">
      <c r="B153" s="1"/>
      <c r="D153" s="1"/>
      <c r="E153" s="1"/>
      <c r="F153" s="1"/>
      <c r="G153" s="1"/>
      <c r="H153" s="1"/>
      <c r="I153" s="1"/>
    </row>
  </sheetData>
  <sheetProtection/>
  <mergeCells count="10">
    <mergeCell ref="C12:C14"/>
    <mergeCell ref="H12:H14"/>
    <mergeCell ref="D3:H6"/>
    <mergeCell ref="D7:H7"/>
    <mergeCell ref="B12:B14"/>
    <mergeCell ref="D12:D14"/>
    <mergeCell ref="E12:E14"/>
    <mergeCell ref="F12:F14"/>
    <mergeCell ref="B8:H10"/>
    <mergeCell ref="G12:G14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2020-11-17T15:07:33Z</cp:lastPrinted>
  <dcterms:created xsi:type="dcterms:W3CDTF">2009-02-03T11:21:42Z</dcterms:created>
  <dcterms:modified xsi:type="dcterms:W3CDTF">2020-12-08T09:23:58Z</dcterms:modified>
  <cp:category/>
  <cp:version/>
  <cp:contentType/>
  <cp:contentStatus/>
</cp:coreProperties>
</file>