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<sst xmlns="http://schemas.openxmlformats.org/spreadsheetml/2006/main" count="399" uniqueCount="155">
  <si>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</si>
  <si>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</si>
  <si>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</si>
  <si>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</si>
  <si>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</si>
  <si>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</si>
  <si>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</si>
  <si>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</si>
  <si>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</si>
  <si>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</si>
  <si>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</si>
  <si>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</si>
  <si>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</si>
  <si>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</si>
  <si>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</si>
  <si>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</si>
  <si>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</si>
  <si>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</si>
  <si>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</si>
  <si>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</si>
  <si>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</si>
  <si>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</si>
  <si>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</si>
  <si>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</si>
  <si>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</si>
  <si>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</si>
  <si>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</si>
  <si>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</si>
  <si>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</si>
  <si>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</si>
  <si>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</si>
  <si>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</si>
  <si>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</si>
  <si>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</si>
  <si>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</si>
  <si>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</si>
  <si>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</si>
  <si>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</si>
  <si>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</si>
  <si>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</si>
  <si>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</si>
  <si>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</si>
  <si>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</si>
  <si>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</si>
  <si>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</si>
  <si>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</si>
  <si>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</si>
  <si>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</si>
  <si>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</si>
  <si>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</si>
  <si>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</si>
  <si>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</si>
  <si>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</si>
  <si>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</si>
  <si>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</si>
  <si>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</si>
  <si>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</si>
  <si>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</si>
  <si>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</si>
  <si>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</si>
  <si>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</si>
  <si>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</si>
  <si>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</si>
  <si>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</si>
  <si>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</si>
  <si>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</si>
  <si>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</si>
  <si>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</si>
  <si>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</si>
  <si>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</si>
  <si>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</si>
  <si>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</si>
  <si>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</si>
  <si>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</si>
  <si>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</si>
  <si>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</si>
  <si>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</si>
  <si>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</si>
  <si>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</si>
  <si>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</si>
  <si>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</si>
  <si>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</si>
  <si>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</si>
  <si>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</si>
  <si>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</si>
  <si>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</si>
  <si>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</si>
  <si>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</si>
  <si>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</si>
  <si>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</si>
  <si>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</si>
  <si>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</si>
  <si>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</si>
  <si>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</si>
  <si>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</si>
  <si>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</si>
  <si>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</si>
  <si>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</si>
  <si>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</si>
  <si>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</si>
  <si>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</si>
  <si>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</si>
  <si>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08000 00000</t>
  </si>
  <si>
    <t>08100 00000</t>
  </si>
  <si>
    <t>08101 00260</t>
  </si>
  <si>
    <t>08300 00000</t>
  </si>
  <si>
    <t>Стимулирование Глав администраций сельских поселений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</si>
  <si>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</si>
  <si>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</si>
  <si>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</si>
  <si>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90001 03000</t>
  </si>
  <si>
    <t>90000 00200</t>
  </si>
  <si>
    <t>Благоустройство дворовых территорий и территорий соответствующего функционального назначения</t>
  </si>
  <si>
    <t>9000103000</t>
  </si>
  <si>
    <t>1101</t>
  </si>
  <si>
    <t>Физическая культура</t>
  </si>
  <si>
    <t>к Решению поселкового Собрания сельского поселения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</si>
  <si>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</si>
  <si>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</si>
  <si>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</si>
  <si>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</si>
  <si>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0500100125</t>
  </si>
  <si>
    <t>0500100525</t>
  </si>
  <si>
    <t>08201 00029</t>
  </si>
  <si>
    <t>02001 00028</t>
  </si>
  <si>
    <t xml:space="preserve">"Поселок Детчино" «О бюджете                                            </t>
  </si>
  <si>
    <t>Приложение № 9</t>
  </si>
  <si>
    <t>и плановый период 2021-2022 гг"</t>
  </si>
  <si>
    <t>сельского поселения "Поселок Детчитно" на 2020 год</t>
  </si>
  <si>
    <t xml:space="preserve"> бюджетные ассигнования на 2021 год</t>
  </si>
  <si>
    <t xml:space="preserve"> бюджетные ассигнования на 2022 год</t>
  </si>
  <si>
    <t xml:space="preserve">Реализация мероприятий по благоустройству сельских территориий 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</si>
  <si>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2021 и 2022 годы </t>
  </si>
  <si>
    <t xml:space="preserve">                                                                               от 20 декабря 2019. № 82</t>
  </si>
  <si>
    <t>90 0 00 00000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</si>
  <si>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</si>
  <si>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</si>
  <si>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</si>
  <si>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0314</t>
  </si>
  <si>
    <t>09 0 01 00030</t>
  </si>
  <si>
    <t>Жилищно-коммунальное хозяйство</t>
  </si>
  <si>
    <t>0500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</si>
  <si>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</si>
  <si>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</si>
  <si>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</si>
  <si>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</si>
  <si>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</si>
  <si>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06 0 00 00000</t>
  </si>
  <si>
    <t>06 0 02 11110</t>
  </si>
  <si>
    <t>11 0 00 00000</t>
  </si>
  <si>
    <t>Подпрограмма "Современное управление уличным освещением"</t>
  </si>
  <si>
    <t>90 0 00 18004</t>
  </si>
  <si>
    <t>06 0 F2 55550</t>
  </si>
  <si>
    <t>05 0 01 L5760</t>
  </si>
  <si>
    <t>20 0 01 01204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</si>
</sst>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0" fontId="32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/>
    </xf>
    <xf numFmtId="0" fontId="31" fillId="0" borderId="1" xfId="34" applyNumberFormat="1" applyFill="1" applyProtection="1">
      <alignment horizontal="left" vertical="top" wrapText="1"/>
      <protection/>
    </xf>
    <xf numFmtId="49" fontId="1" fillId="0" borderId="26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9" xfId="0" applyNumberFormat="1" applyFont="1" applyFill="1" applyBorder="1" applyAlignment="1">
      <alignment horizontal="left" vertical="center"/>
    </xf>
    <xf numFmtId="49" fontId="1" fillId="32" borderId="23" xfId="0" applyNumberFormat="1" applyFont="1" applyFill="1" applyBorder="1" applyAlignment="1">
      <alignment horizontal="left" vertical="center"/>
    </xf>
    <xf numFmtId="4" fontId="1" fillId="0" borderId="33" xfId="0" applyNumberFormat="1" applyFont="1" applyBorder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31" fillId="0" borderId="1" xfId="35" applyNumberFormat="1" applyFont="1" applyAlignment="1" applyProtection="1">
      <alignment vertical="top" wrapText="1"/>
      <protection/>
    </xf>
    <xf numFmtId="49" fontId="2" fillId="0" borderId="14" xfId="0" applyNumberFormat="1" applyFont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1" fontId="31" fillId="0" borderId="1" xfId="33" applyNumberFormat="1" applyFont="1" applyAlignment="1" applyProtection="1">
      <alignment horizontal="center" vertical="center" shrinkToFit="1"/>
      <protection/>
    </xf>
    <xf numFmtId="4" fontId="1" fillId="0" borderId="35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wrapText="1"/>
    </xf>
    <xf numFmtId="4" fontId="0" fillId="0" borderId="11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view="pageBreakPreview" zoomScale="145" zoomScaleNormal="75" zoomScaleSheetLayoutView="145" zoomScalePageLayoutView="0" workbookViewId="0" topLeftCell="G115">
      <selection activeCell="H131" sqref="H131"/>
    </sheetView>
  </sheetViews>
  <sheetFormatPr defaultColWidth="9.00390625" defaultRowHeight="12.75"/>
  <cols>
    <col min="1" max="1" width="4.25390625" style="1" hidden="1" customWidth="1"/>
    <col min="2" max="2" width="77.875" style="14" customWidth="1"/>
    <col min="3" max="6" width="12.75390625" style="1" hidden="1" customWidth="1"/>
    <col min="7" max="7" width="8.00390625" style="25" customWidth="1"/>
    <col min="8" max="8" width="11.875" style="31" customWidth="1"/>
    <col min="9" max="9" width="4.125" style="25" customWidth="1"/>
    <col min="10" max="10" width="14.25390625" style="10" customWidth="1"/>
    <col min="11" max="11" width="12.75390625" style="1" hidden="1" customWidth="1"/>
    <col min="12" max="12" width="13.753906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126</v>
      </c>
      <c r="H1" s="33"/>
      <c r="J1" s="33"/>
      <c r="K1" s="33"/>
    </row>
    <row r="2" spans="7:11" ht="12.75">
      <c r="G2" s="33" t="s">
        <v>116</v>
      </c>
      <c r="H2" s="33"/>
      <c r="J2" s="33"/>
      <c r="K2" s="33"/>
    </row>
    <row r="3" spans="7:11" ht="12.75">
      <c r="G3" s="33" t="s">
        <v>125</v>
      </c>
      <c r="H3" s="33"/>
      <c r="J3" s="33"/>
      <c r="K3" s="33"/>
    </row>
    <row r="4" spans="7:11" ht="12.75">
      <c r="G4" s="33" t="s">
        <v>128</v>
      </c>
      <c r="H4" s="33"/>
      <c r="I4" s="33"/>
      <c r="J4" s="33"/>
      <c r="K4" s="33"/>
    </row>
    <row r="5" spans="7:11" ht="12.75">
      <c r="G5" s="33" t="s">
        <v>127</v>
      </c>
      <c r="H5" s="33"/>
      <c r="I5" s="33"/>
      <c r="J5" s="33"/>
      <c r="K5" s="33"/>
    </row>
    <row r="6" spans="2:11" ht="12" customHeight="1">
      <c r="B6" s="166" t="s">
        <v>133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2:11" ht="12.75">
      <c r="B7" s="171" t="s">
        <v>132</v>
      </c>
      <c r="C7" s="171"/>
      <c r="D7" s="171"/>
      <c r="E7" s="171"/>
      <c r="F7" s="171"/>
      <c r="G7" s="171"/>
      <c r="H7" s="171"/>
      <c r="I7" s="171"/>
      <c r="J7" s="171"/>
      <c r="K7" s="171"/>
    </row>
    <row r="8" spans="2:11" ht="12.75"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2:11" ht="33" customHeight="1"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ht="13.5" thickBot="1">
      <c r="J10" s="10" t="s">
        <v>16</v>
      </c>
    </row>
    <row r="11" spans="2:12" ht="24.75" customHeight="1" thickBot="1">
      <c r="B11" s="169" t="s">
        <v>3</v>
      </c>
      <c r="C11" s="20"/>
      <c r="D11" s="21"/>
      <c r="E11" s="21"/>
      <c r="F11" s="21"/>
      <c r="G11" s="172" t="s">
        <v>17</v>
      </c>
      <c r="H11" s="172" t="s">
        <v>18</v>
      </c>
      <c r="I11" s="172" t="s">
        <v>19</v>
      </c>
      <c r="J11" s="163" t="s">
        <v>129</v>
      </c>
      <c r="K11" s="146" t="s">
        <v>4</v>
      </c>
      <c r="L11" s="163" t="s">
        <v>130</v>
      </c>
    </row>
    <row r="12" spans="2:12" ht="21.75" customHeight="1" thickBot="1">
      <c r="B12" s="169"/>
      <c r="C12" s="20"/>
      <c r="D12" s="21"/>
      <c r="E12" s="21"/>
      <c r="F12" s="21"/>
      <c r="G12" s="173"/>
      <c r="H12" s="173"/>
      <c r="I12" s="173"/>
      <c r="J12" s="164"/>
      <c r="K12" s="167" t="s">
        <v>5</v>
      </c>
      <c r="L12" s="164"/>
    </row>
    <row r="13" spans="2:12" ht="3" customHeight="1" hidden="1" thickBot="1">
      <c r="B13" s="170"/>
      <c r="C13" s="22">
        <v>1</v>
      </c>
      <c r="D13" s="22">
        <v>2</v>
      </c>
      <c r="E13" s="22">
        <v>3</v>
      </c>
      <c r="F13" s="23">
        <v>4</v>
      </c>
      <c r="G13" s="174"/>
      <c r="H13" s="174"/>
      <c r="I13" s="174"/>
      <c r="J13" s="165"/>
      <c r="K13" s="168"/>
      <c r="L13" s="165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6"/>
      <c r="J14" s="128">
        <f>J15</f>
        <v>42847593.99</v>
      </c>
      <c r="K14" s="130" t="e">
        <f>K15+#REF!+#REF!</f>
        <v>#REF!</v>
      </c>
      <c r="L14" s="128">
        <f>L15</f>
        <v>40959691.67</v>
      </c>
      <c r="M14" s="1"/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7">
        <f>J16+J53+J61+J76+J110+J124+J130</f>
        <v>42847593.99</v>
      </c>
      <c r="K15" s="127" t="e">
        <f>K16+K53+K61+K76+K110+K124+K130</f>
        <v>#REF!</v>
      </c>
      <c r="L15" s="127">
        <f>L16+L53+L61+L76+L110+L124+L130</f>
        <v>40959691.67</v>
      </c>
      <c r="M15" s="1"/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f>J17+J26+J38+J43</f>
        <v>13446654.66</v>
      </c>
      <c r="K16" s="11" t="e">
        <f>K17+K26+K38+K43</f>
        <v>#REF!</v>
      </c>
      <c r="L16" s="11">
        <f>L17+L26+L38+L43</f>
        <v>13372193.38</v>
      </c>
      <c r="M16" s="1"/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f>J18+J23</f>
        <v>72080</v>
      </c>
      <c r="K17" s="38" t="e">
        <f>#REF!+K18</f>
        <v>#REF!</v>
      </c>
      <c r="L17" s="12">
        <f>L18+L23</f>
        <v>72080</v>
      </c>
      <c r="M17" s="1"/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90</v>
      </c>
      <c r="I18" s="30"/>
      <c r="J18" s="13">
        <f>J19</f>
        <v>3700</v>
      </c>
      <c r="K18" s="39">
        <f>K19</f>
        <v>0</v>
      </c>
      <c r="L18" s="13">
        <f>L19</f>
        <v>3700</v>
      </c>
      <c r="M18" s="1"/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91</v>
      </c>
      <c r="I19" s="30"/>
      <c r="J19" s="13">
        <f>J20</f>
        <v>3700</v>
      </c>
      <c r="K19" s="40"/>
      <c r="L19" s="13">
        <f>L20</f>
        <v>3700</v>
      </c>
      <c r="M19" s="1"/>
    </row>
    <row r="20" spans="2:12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91</v>
      </c>
      <c r="I20" s="30" t="s">
        <v>47</v>
      </c>
      <c r="J20" s="13">
        <f>J21</f>
        <v>3700</v>
      </c>
      <c r="K20" s="9"/>
      <c r="L20" s="13">
        <f>L21</f>
        <v>3700</v>
      </c>
    </row>
    <row r="21" spans="2:12" ht="25.5">
      <c r="B21" s="19" t="s">
        <v>52</v>
      </c>
      <c r="C21" s="2"/>
      <c r="D21" s="2"/>
      <c r="E21" s="2"/>
      <c r="F21" s="2"/>
      <c r="G21" s="30" t="s">
        <v>22</v>
      </c>
      <c r="H21" s="30" t="s">
        <v>91</v>
      </c>
      <c r="I21" s="30" t="s">
        <v>48</v>
      </c>
      <c r="J21" s="13">
        <v>3700</v>
      </c>
      <c r="K21" s="9"/>
      <c r="L21" s="13">
        <v>3700</v>
      </c>
    </row>
    <row r="22" spans="2:12" ht="12.75">
      <c r="B22" s="19" t="s">
        <v>76</v>
      </c>
      <c r="C22" s="2"/>
      <c r="D22" s="2"/>
      <c r="E22" s="2"/>
      <c r="F22" s="2"/>
      <c r="G22" s="30" t="s">
        <v>22</v>
      </c>
      <c r="H22" s="30" t="s">
        <v>134</v>
      </c>
      <c r="I22" s="30"/>
      <c r="J22" s="13">
        <f>J23</f>
        <v>68380</v>
      </c>
      <c r="K22" s="9"/>
      <c r="L22" s="13">
        <f>L23</f>
        <v>68380</v>
      </c>
    </row>
    <row r="23" spans="2:12" ht="26.25" customHeight="1">
      <c r="B23" s="19" t="s">
        <v>89</v>
      </c>
      <c r="C23" s="2"/>
      <c r="D23" s="2"/>
      <c r="E23" s="2"/>
      <c r="F23" s="2"/>
      <c r="G23" s="30" t="s">
        <v>22</v>
      </c>
      <c r="H23" s="30" t="s">
        <v>151</v>
      </c>
      <c r="I23" s="30"/>
      <c r="J23" s="13">
        <f>J25</f>
        <v>68380</v>
      </c>
      <c r="K23" s="9"/>
      <c r="L23" s="13">
        <f>L25</f>
        <v>68380</v>
      </c>
    </row>
    <row r="24" spans="2:12" ht="14.25" customHeight="1">
      <c r="B24" s="142" t="s">
        <v>58</v>
      </c>
      <c r="C24" s="2"/>
      <c r="D24" s="2"/>
      <c r="E24" s="2"/>
      <c r="F24" s="2"/>
      <c r="G24" s="30" t="s">
        <v>22</v>
      </c>
      <c r="H24" s="30" t="s">
        <v>151</v>
      </c>
      <c r="I24" s="30" t="s">
        <v>24</v>
      </c>
      <c r="J24" s="13">
        <f>J25</f>
        <v>68380</v>
      </c>
      <c r="K24" s="9"/>
      <c r="L24" s="13">
        <f>L25</f>
        <v>68380</v>
      </c>
    </row>
    <row r="25" spans="2:12" ht="12.75">
      <c r="B25" s="19" t="s">
        <v>40</v>
      </c>
      <c r="C25" s="2"/>
      <c r="D25" s="2"/>
      <c r="E25" s="2"/>
      <c r="F25" s="2"/>
      <c r="G25" s="30" t="s">
        <v>22</v>
      </c>
      <c r="H25" s="30" t="s">
        <v>151</v>
      </c>
      <c r="I25" s="30" t="s">
        <v>42</v>
      </c>
      <c r="J25" s="13">
        <v>68380</v>
      </c>
      <c r="K25" s="9"/>
      <c r="L25" s="13">
        <v>68380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f>J27</f>
        <v>9114122.66</v>
      </c>
      <c r="K26" s="38" t="e">
        <f>K27+K28+K64+K66+K68</f>
        <v>#REF!</v>
      </c>
      <c r="L26" s="12">
        <f>L27</f>
        <v>9413671.24</v>
      </c>
      <c r="M26" s="1"/>
    </row>
    <row r="27" spans="2:12" ht="12.75">
      <c r="B27" s="19" t="s">
        <v>55</v>
      </c>
      <c r="C27" s="2">
        <v>5157560</v>
      </c>
      <c r="D27" s="2">
        <v>7559720</v>
      </c>
      <c r="E27" s="2">
        <v>6959720</v>
      </c>
      <c r="F27" s="2">
        <v>5359000</v>
      </c>
      <c r="G27" s="30" t="s">
        <v>23</v>
      </c>
      <c r="H27" s="30" t="s">
        <v>92</v>
      </c>
      <c r="I27" s="30"/>
      <c r="J27" s="13">
        <f>J30+J35</f>
        <v>9114122.66</v>
      </c>
      <c r="K27" s="39" t="e">
        <f>#REF!</f>
        <v>#REF!</v>
      </c>
      <c r="L27" s="13">
        <f>L30+L35</f>
        <v>9413671.24</v>
      </c>
    </row>
    <row r="28" spans="2:12" ht="12.7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  <c r="L28" s="13">
        <v>0</v>
      </c>
    </row>
    <row r="29" spans="2:12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13"/>
    </row>
    <row r="30" spans="2:12" ht="12.75">
      <c r="B30" s="19" t="s">
        <v>11</v>
      </c>
      <c r="C30" s="2"/>
      <c r="D30" s="2"/>
      <c r="E30" s="2"/>
      <c r="F30" s="2"/>
      <c r="G30" s="30" t="s">
        <v>23</v>
      </c>
      <c r="H30" s="30" t="s">
        <v>93</v>
      </c>
      <c r="I30" s="30"/>
      <c r="J30" s="13">
        <f>J31+J33</f>
        <v>8277138.470000001</v>
      </c>
      <c r="K30" s="9"/>
      <c r="L30" s="13">
        <f>L31+L33</f>
        <v>8543181.38</v>
      </c>
    </row>
    <row r="31" spans="2:12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93</v>
      </c>
      <c r="I31" s="30" t="s">
        <v>45</v>
      </c>
      <c r="J31" s="13">
        <f>J32</f>
        <v>6147176.87</v>
      </c>
      <c r="K31" s="9"/>
      <c r="L31" s="13">
        <f>L32</f>
        <v>6393064.78</v>
      </c>
    </row>
    <row r="32" spans="2:12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93</v>
      </c>
      <c r="I32" s="30" t="s">
        <v>46</v>
      </c>
      <c r="J32" s="13">
        <v>6147176.87</v>
      </c>
      <c r="K32" s="9"/>
      <c r="L32" s="13">
        <v>6393064.78</v>
      </c>
    </row>
    <row r="33" spans="2:12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93</v>
      </c>
      <c r="I33" s="30" t="s">
        <v>47</v>
      </c>
      <c r="J33" s="47">
        <f>J34</f>
        <v>2129961.6</v>
      </c>
      <c r="K33" s="9"/>
      <c r="L33" s="47">
        <f>L34</f>
        <v>2150116.6</v>
      </c>
    </row>
    <row r="34" spans="2:12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93</v>
      </c>
      <c r="I34" s="51" t="s">
        <v>48</v>
      </c>
      <c r="J34" s="13">
        <v>2129961.6</v>
      </c>
      <c r="K34" s="52"/>
      <c r="L34" s="13">
        <v>2150116.6</v>
      </c>
    </row>
    <row r="35" spans="2:12" ht="25.5">
      <c r="B35" s="19" t="s">
        <v>56</v>
      </c>
      <c r="C35" s="2"/>
      <c r="D35" s="2"/>
      <c r="E35" s="2"/>
      <c r="F35" s="2"/>
      <c r="G35" s="30" t="s">
        <v>23</v>
      </c>
      <c r="H35" s="30" t="s">
        <v>94</v>
      </c>
      <c r="I35" s="30"/>
      <c r="J35" s="13">
        <f>J36</f>
        <v>836984.19</v>
      </c>
      <c r="K35" s="9"/>
      <c r="L35" s="13">
        <f>L36</f>
        <v>870489.86</v>
      </c>
    </row>
    <row r="36" spans="2:12" ht="45.75" customHeight="1">
      <c r="B36" s="19" t="s">
        <v>49</v>
      </c>
      <c r="C36" s="2"/>
      <c r="D36" s="2"/>
      <c r="E36" s="2"/>
      <c r="F36" s="2"/>
      <c r="G36" s="30" t="s">
        <v>23</v>
      </c>
      <c r="H36" s="30" t="s">
        <v>94</v>
      </c>
      <c r="I36" s="30" t="s">
        <v>45</v>
      </c>
      <c r="J36" s="13">
        <f>J37</f>
        <v>836984.19</v>
      </c>
      <c r="K36" s="9"/>
      <c r="L36" s="13">
        <f>L37</f>
        <v>870489.86</v>
      </c>
    </row>
    <row r="37" spans="2:12" ht="12.75">
      <c r="B37" s="19" t="s">
        <v>50</v>
      </c>
      <c r="C37" s="2"/>
      <c r="D37" s="2"/>
      <c r="E37" s="2"/>
      <c r="F37" s="2"/>
      <c r="G37" s="30" t="s">
        <v>23</v>
      </c>
      <c r="H37" s="30" t="s">
        <v>94</v>
      </c>
      <c r="I37" s="30" t="s">
        <v>46</v>
      </c>
      <c r="J37" s="13">
        <v>836984.19</v>
      </c>
      <c r="K37" s="9"/>
      <c r="L37" s="13">
        <v>870489.86</v>
      </c>
    </row>
    <row r="38" spans="2:12" ht="12.75">
      <c r="B38" s="18" t="s">
        <v>10</v>
      </c>
      <c r="C38" s="2"/>
      <c r="D38" s="2"/>
      <c r="E38" s="2"/>
      <c r="F38" s="2"/>
      <c r="G38" s="29" t="s">
        <v>36</v>
      </c>
      <c r="H38" s="29"/>
      <c r="I38" s="29"/>
      <c r="J38" s="12">
        <f>J39</f>
        <v>100000</v>
      </c>
      <c r="K38" s="9"/>
      <c r="L38" s="12">
        <f>L39</f>
        <v>100000</v>
      </c>
    </row>
    <row r="39" spans="2:12" ht="12.75">
      <c r="B39" s="19" t="s">
        <v>71</v>
      </c>
      <c r="C39" s="2"/>
      <c r="D39" s="2"/>
      <c r="E39" s="2"/>
      <c r="F39" s="2"/>
      <c r="G39" s="30" t="s">
        <v>36</v>
      </c>
      <c r="H39" s="30" t="s">
        <v>96</v>
      </c>
      <c r="I39" s="30"/>
      <c r="J39" s="12">
        <f>J40</f>
        <v>100000</v>
      </c>
      <c r="K39" s="9"/>
      <c r="L39" s="12">
        <f>L40</f>
        <v>100000</v>
      </c>
    </row>
    <row r="40" spans="2:12" ht="12.75">
      <c r="B40" s="19" t="s">
        <v>72</v>
      </c>
      <c r="C40" s="2"/>
      <c r="D40" s="2"/>
      <c r="E40" s="2"/>
      <c r="F40" s="2"/>
      <c r="G40" s="30" t="s">
        <v>36</v>
      </c>
      <c r="H40" s="30" t="s">
        <v>97</v>
      </c>
      <c r="I40" s="30"/>
      <c r="J40" s="12">
        <f>J41</f>
        <v>100000</v>
      </c>
      <c r="K40" s="9"/>
      <c r="L40" s="12">
        <f>L41</f>
        <v>100000</v>
      </c>
    </row>
    <row r="41" spans="2:12" ht="12.75">
      <c r="B41" s="19" t="s">
        <v>53</v>
      </c>
      <c r="C41" s="2"/>
      <c r="D41" s="2"/>
      <c r="E41" s="2"/>
      <c r="F41" s="2"/>
      <c r="G41" s="30" t="s">
        <v>36</v>
      </c>
      <c r="H41" s="30" t="s">
        <v>97</v>
      </c>
      <c r="I41" s="30" t="s">
        <v>54</v>
      </c>
      <c r="J41" s="13">
        <f>J42</f>
        <v>100000</v>
      </c>
      <c r="K41" s="9"/>
      <c r="L41" s="13">
        <f>L42</f>
        <v>100000</v>
      </c>
    </row>
    <row r="42" spans="2:12" ht="12.75">
      <c r="B42" s="19" t="s">
        <v>59</v>
      </c>
      <c r="C42" s="2"/>
      <c r="D42" s="2"/>
      <c r="E42" s="2"/>
      <c r="F42" s="2"/>
      <c r="G42" s="30" t="s">
        <v>36</v>
      </c>
      <c r="H42" s="30" t="s">
        <v>97</v>
      </c>
      <c r="I42" s="30" t="s">
        <v>60</v>
      </c>
      <c r="J42" s="13">
        <v>100000</v>
      </c>
      <c r="K42" s="9"/>
      <c r="L42" s="13">
        <v>100000</v>
      </c>
    </row>
    <row r="43" spans="2:12" ht="12.75">
      <c r="B43" s="18" t="s">
        <v>35</v>
      </c>
      <c r="C43" s="4"/>
      <c r="D43" s="4"/>
      <c r="E43" s="4"/>
      <c r="F43" s="4"/>
      <c r="G43" s="29" t="s">
        <v>30</v>
      </c>
      <c r="H43" s="29"/>
      <c r="I43" s="29"/>
      <c r="J43" s="12">
        <f>J44</f>
        <v>4160452</v>
      </c>
      <c r="K43" s="9"/>
      <c r="L43" s="12">
        <f>L44</f>
        <v>3786442.14</v>
      </c>
    </row>
    <row r="44" spans="2:12" ht="12.75">
      <c r="B44" s="19" t="s">
        <v>57</v>
      </c>
      <c r="C44" s="4"/>
      <c r="D44" s="4"/>
      <c r="E44" s="4"/>
      <c r="F44" s="4"/>
      <c r="G44" s="30" t="s">
        <v>30</v>
      </c>
      <c r="H44" s="30" t="s">
        <v>95</v>
      </c>
      <c r="I44" s="30"/>
      <c r="J44" s="13">
        <f>J45+J47+J50</f>
        <v>4160452</v>
      </c>
      <c r="K44" s="9"/>
      <c r="L44" s="13">
        <f>L45+L47+L50</f>
        <v>3786442.14</v>
      </c>
    </row>
    <row r="45" spans="2:12" ht="12.75">
      <c r="B45" s="19" t="s">
        <v>106</v>
      </c>
      <c r="C45" s="4"/>
      <c r="D45" s="4"/>
      <c r="E45" s="4"/>
      <c r="F45" s="4"/>
      <c r="G45" s="30" t="s">
        <v>30</v>
      </c>
      <c r="H45" s="30" t="s">
        <v>113</v>
      </c>
      <c r="I45" s="30"/>
      <c r="J45" s="13">
        <v>140616</v>
      </c>
      <c r="K45" s="9"/>
      <c r="L45" s="13">
        <v>140616</v>
      </c>
    </row>
    <row r="46" spans="2:12" ht="14.25" customHeight="1">
      <c r="B46" s="19" t="s">
        <v>50</v>
      </c>
      <c r="C46" s="4"/>
      <c r="D46" s="4"/>
      <c r="E46" s="4"/>
      <c r="F46" s="4"/>
      <c r="G46" s="30" t="s">
        <v>30</v>
      </c>
      <c r="H46" s="30" t="s">
        <v>110</v>
      </c>
      <c r="I46" s="30" t="s">
        <v>46</v>
      </c>
      <c r="J46" s="13">
        <v>140616</v>
      </c>
      <c r="K46" s="9"/>
      <c r="L46" s="13">
        <v>140616</v>
      </c>
    </row>
    <row r="47" spans="2:12" ht="12.75">
      <c r="B47" s="19" t="s">
        <v>73</v>
      </c>
      <c r="C47" s="2"/>
      <c r="D47" s="2"/>
      <c r="E47" s="2"/>
      <c r="F47" s="2"/>
      <c r="G47" s="30" t="s">
        <v>30</v>
      </c>
      <c r="H47" s="30" t="s">
        <v>98</v>
      </c>
      <c r="I47" s="30"/>
      <c r="J47" s="13">
        <f>J48</f>
        <v>3689836</v>
      </c>
      <c r="K47" s="9"/>
      <c r="L47" s="13">
        <f>L48</f>
        <v>3315826.14</v>
      </c>
    </row>
    <row r="48" spans="2:12" ht="13.5" customHeight="1">
      <c r="B48" s="19" t="s">
        <v>51</v>
      </c>
      <c r="C48" s="2"/>
      <c r="D48" s="2"/>
      <c r="E48" s="2"/>
      <c r="F48" s="2"/>
      <c r="G48" s="30" t="s">
        <v>30</v>
      </c>
      <c r="H48" s="30" t="s">
        <v>98</v>
      </c>
      <c r="I48" s="30" t="s">
        <v>47</v>
      </c>
      <c r="J48" s="13">
        <f>J49</f>
        <v>3689836</v>
      </c>
      <c r="K48" s="9"/>
      <c r="L48" s="13">
        <f>L49</f>
        <v>3315826.14</v>
      </c>
    </row>
    <row r="49" spans="2:12" ht="24.75" customHeight="1">
      <c r="B49" s="19" t="s">
        <v>52</v>
      </c>
      <c r="C49" s="2"/>
      <c r="D49" s="2"/>
      <c r="E49" s="2"/>
      <c r="F49" s="2"/>
      <c r="G49" s="30" t="s">
        <v>30</v>
      </c>
      <c r="H49" s="30" t="s">
        <v>98</v>
      </c>
      <c r="I49" s="30" t="s">
        <v>48</v>
      </c>
      <c r="J49" s="13">
        <v>3689836</v>
      </c>
      <c r="K49" s="9"/>
      <c r="L49" s="13">
        <v>3315826.14</v>
      </c>
    </row>
    <row r="50" spans="2:12" ht="24.75" customHeight="1">
      <c r="B50" s="19" t="s">
        <v>74</v>
      </c>
      <c r="C50" s="2"/>
      <c r="D50" s="2"/>
      <c r="E50" s="2"/>
      <c r="F50" s="2"/>
      <c r="G50" s="30" t="s">
        <v>30</v>
      </c>
      <c r="H50" s="30" t="s">
        <v>111</v>
      </c>
      <c r="I50" s="30"/>
      <c r="J50" s="13">
        <f>J51</f>
        <v>330000</v>
      </c>
      <c r="K50" s="9"/>
      <c r="L50" s="13">
        <f>L51</f>
        <v>330000</v>
      </c>
    </row>
    <row r="51" spans="2:12" ht="13.5" customHeight="1">
      <c r="B51" s="19" t="s">
        <v>51</v>
      </c>
      <c r="C51" s="2"/>
      <c r="D51" s="2"/>
      <c r="E51" s="2"/>
      <c r="F51" s="2"/>
      <c r="G51" s="30" t="s">
        <v>30</v>
      </c>
      <c r="H51" s="30" t="s">
        <v>111</v>
      </c>
      <c r="I51" s="30" t="s">
        <v>47</v>
      </c>
      <c r="J51" s="13">
        <f>J52</f>
        <v>330000</v>
      </c>
      <c r="K51" s="9"/>
      <c r="L51" s="13">
        <f>L52</f>
        <v>330000</v>
      </c>
    </row>
    <row r="52" spans="2:12" ht="24.75" customHeight="1">
      <c r="B52" s="19" t="s">
        <v>75</v>
      </c>
      <c r="C52" s="2"/>
      <c r="D52" s="2"/>
      <c r="E52" s="2"/>
      <c r="F52" s="2"/>
      <c r="G52" s="30" t="s">
        <v>30</v>
      </c>
      <c r="H52" s="30" t="s">
        <v>111</v>
      </c>
      <c r="I52" s="30" t="s">
        <v>48</v>
      </c>
      <c r="J52" s="13">
        <v>330000</v>
      </c>
      <c r="K52" s="9"/>
      <c r="L52" s="13">
        <v>330000</v>
      </c>
    </row>
    <row r="53" spans="2:12" ht="12.75">
      <c r="B53" s="18" t="s">
        <v>37</v>
      </c>
      <c r="C53" s="2"/>
      <c r="D53" s="2"/>
      <c r="E53" s="2"/>
      <c r="F53" s="2"/>
      <c r="G53" s="29" t="s">
        <v>38</v>
      </c>
      <c r="H53" s="30"/>
      <c r="I53" s="30"/>
      <c r="J53" s="12">
        <f>J54</f>
        <v>344129</v>
      </c>
      <c r="K53" s="9"/>
      <c r="L53" s="12">
        <f>L54</f>
        <v>351772</v>
      </c>
    </row>
    <row r="54" spans="2:12" ht="12.75">
      <c r="B54" s="18" t="s">
        <v>61</v>
      </c>
      <c r="C54" s="2"/>
      <c r="D54" s="2"/>
      <c r="E54" s="2"/>
      <c r="F54" s="2"/>
      <c r="G54" s="29" t="s">
        <v>39</v>
      </c>
      <c r="H54" s="30"/>
      <c r="I54" s="30"/>
      <c r="J54" s="12">
        <f>J55</f>
        <v>344129</v>
      </c>
      <c r="K54" s="9"/>
      <c r="L54" s="12">
        <f>L55</f>
        <v>351772</v>
      </c>
    </row>
    <row r="55" spans="2:12" ht="12.75">
      <c r="B55" s="19" t="s">
        <v>68</v>
      </c>
      <c r="C55" s="2"/>
      <c r="D55" s="2"/>
      <c r="E55" s="2"/>
      <c r="F55" s="2"/>
      <c r="G55" s="30" t="s">
        <v>39</v>
      </c>
      <c r="H55" s="30" t="s">
        <v>99</v>
      </c>
      <c r="I55" s="30"/>
      <c r="J55" s="13">
        <f>J56</f>
        <v>344129</v>
      </c>
      <c r="K55" s="9"/>
      <c r="L55" s="13">
        <f>L56</f>
        <v>351772</v>
      </c>
    </row>
    <row r="56" spans="2:12" ht="25.5">
      <c r="B56" s="19" t="s">
        <v>62</v>
      </c>
      <c r="C56" s="2"/>
      <c r="D56" s="2"/>
      <c r="E56" s="2"/>
      <c r="F56" s="2"/>
      <c r="G56" s="30" t="s">
        <v>39</v>
      </c>
      <c r="H56" s="30" t="s">
        <v>100</v>
      </c>
      <c r="I56" s="30"/>
      <c r="J56" s="13">
        <f>J57+J59</f>
        <v>344129</v>
      </c>
      <c r="K56" s="9"/>
      <c r="L56" s="13">
        <f>L57+L59</f>
        <v>351772</v>
      </c>
    </row>
    <row r="57" spans="2:12" ht="40.5" customHeight="1">
      <c r="B57" s="19" t="s">
        <v>49</v>
      </c>
      <c r="C57" s="2"/>
      <c r="D57" s="2"/>
      <c r="E57" s="2"/>
      <c r="F57" s="2"/>
      <c r="G57" s="30" t="s">
        <v>39</v>
      </c>
      <c r="H57" s="30" t="s">
        <v>100</v>
      </c>
      <c r="I57" s="30" t="s">
        <v>45</v>
      </c>
      <c r="J57" s="13">
        <f>J58</f>
        <v>334129</v>
      </c>
      <c r="K57" s="9"/>
      <c r="L57" s="13">
        <f>L58</f>
        <v>341772</v>
      </c>
    </row>
    <row r="58" spans="2:12" ht="14.25" customHeight="1">
      <c r="B58" s="19" t="s">
        <v>63</v>
      </c>
      <c r="C58" s="2"/>
      <c r="D58" s="2"/>
      <c r="E58" s="2"/>
      <c r="F58" s="2"/>
      <c r="G58" s="30" t="s">
        <v>39</v>
      </c>
      <c r="H58" s="30" t="s">
        <v>100</v>
      </c>
      <c r="I58" s="30" t="s">
        <v>46</v>
      </c>
      <c r="J58" s="13">
        <v>334129</v>
      </c>
      <c r="K58" s="9"/>
      <c r="L58" s="13">
        <v>341772</v>
      </c>
    </row>
    <row r="59" spans="2:12" ht="14.25" customHeight="1">
      <c r="B59" s="19" t="s">
        <v>64</v>
      </c>
      <c r="C59" s="2"/>
      <c r="D59" s="2"/>
      <c r="E59" s="2"/>
      <c r="F59" s="2"/>
      <c r="G59" s="30" t="s">
        <v>39</v>
      </c>
      <c r="H59" s="30" t="s">
        <v>100</v>
      </c>
      <c r="I59" s="30" t="s">
        <v>47</v>
      </c>
      <c r="J59" s="13">
        <v>10000</v>
      </c>
      <c r="K59" s="9"/>
      <c r="L59" s="13">
        <v>10000</v>
      </c>
    </row>
    <row r="60" spans="2:12" ht="25.5">
      <c r="B60" s="19" t="s">
        <v>75</v>
      </c>
      <c r="C60" s="2"/>
      <c r="D60" s="2"/>
      <c r="E60" s="2"/>
      <c r="F60" s="2"/>
      <c r="G60" s="30" t="s">
        <v>39</v>
      </c>
      <c r="H60" s="30" t="s">
        <v>100</v>
      </c>
      <c r="I60" s="30" t="s">
        <v>48</v>
      </c>
      <c r="J60" s="13">
        <v>10000</v>
      </c>
      <c r="K60" s="9"/>
      <c r="L60" s="13">
        <v>10000</v>
      </c>
    </row>
    <row r="61" spans="2:12" ht="12.75">
      <c r="B61" s="3" t="s">
        <v>13</v>
      </c>
      <c r="C61" s="2"/>
      <c r="D61" s="2"/>
      <c r="E61" s="2"/>
      <c r="F61" s="2"/>
      <c r="G61" s="29" t="s">
        <v>26</v>
      </c>
      <c r="H61" s="30"/>
      <c r="I61" s="30"/>
      <c r="J61" s="12">
        <f>J62+J71</f>
        <v>260000</v>
      </c>
      <c r="K61" s="12">
        <f>K62+K71</f>
        <v>0</v>
      </c>
      <c r="L61" s="12">
        <f>L62+L71</f>
        <v>260000</v>
      </c>
    </row>
    <row r="62" spans="2:12" ht="25.5">
      <c r="B62" s="18" t="s">
        <v>65</v>
      </c>
      <c r="C62" s="2"/>
      <c r="D62" s="2"/>
      <c r="E62" s="2"/>
      <c r="F62" s="2"/>
      <c r="G62" s="29" t="s">
        <v>27</v>
      </c>
      <c r="H62" s="30"/>
      <c r="I62" s="30"/>
      <c r="J62" s="12">
        <f>J63</f>
        <v>100000</v>
      </c>
      <c r="K62" s="9"/>
      <c r="L62" s="12">
        <f>L63</f>
        <v>100000</v>
      </c>
    </row>
    <row r="63" spans="2:12" ht="12.75">
      <c r="B63" s="19" t="s">
        <v>76</v>
      </c>
      <c r="C63" s="2"/>
      <c r="D63" s="2"/>
      <c r="E63" s="2"/>
      <c r="F63" s="2"/>
      <c r="G63" s="30" t="s">
        <v>27</v>
      </c>
      <c r="H63" s="30" t="s">
        <v>95</v>
      </c>
      <c r="I63" s="30"/>
      <c r="J63" s="13">
        <f>J64</f>
        <v>100000</v>
      </c>
      <c r="K63" s="9"/>
      <c r="L63" s="13">
        <f>L64</f>
        <v>100000</v>
      </c>
    </row>
    <row r="64" spans="2:12" ht="12.75">
      <c r="B64" s="19" t="s">
        <v>77</v>
      </c>
      <c r="C64" s="2"/>
      <c r="D64" s="2"/>
      <c r="E64" s="2"/>
      <c r="F64" s="2"/>
      <c r="G64" s="30" t="s">
        <v>27</v>
      </c>
      <c r="H64" s="30" t="s">
        <v>101</v>
      </c>
      <c r="I64" s="30"/>
      <c r="J64" s="13">
        <f>J65</f>
        <v>100000</v>
      </c>
      <c r="K64" s="39">
        <f>K65</f>
        <v>0</v>
      </c>
      <c r="L64" s="13">
        <f>L65</f>
        <v>100000</v>
      </c>
    </row>
    <row r="65" spans="2:12" ht="12.75" customHeight="1">
      <c r="B65" s="19" t="s">
        <v>64</v>
      </c>
      <c r="C65" s="2"/>
      <c r="D65" s="2"/>
      <c r="E65" s="2"/>
      <c r="F65" s="2"/>
      <c r="G65" s="30" t="s">
        <v>27</v>
      </c>
      <c r="H65" s="30" t="s">
        <v>101</v>
      </c>
      <c r="I65" s="30" t="s">
        <v>47</v>
      </c>
      <c r="J65" s="13">
        <f>J70</f>
        <v>100000</v>
      </c>
      <c r="K65" s="9"/>
      <c r="L65" s="13">
        <f>L70</f>
        <v>100000</v>
      </c>
    </row>
    <row r="66" spans="2:12" ht="12.75" hidden="1">
      <c r="B66" s="19"/>
      <c r="C66" s="2"/>
      <c r="D66" s="2"/>
      <c r="E66" s="2"/>
      <c r="F66" s="2"/>
      <c r="G66" s="30"/>
      <c r="H66" s="30"/>
      <c r="I66" s="30"/>
      <c r="J66" s="13"/>
      <c r="K66" s="9"/>
      <c r="L66" s="13"/>
    </row>
    <row r="67" spans="2:12" ht="12.75" hidden="1">
      <c r="B67" s="19"/>
      <c r="C67" s="2"/>
      <c r="D67" s="2"/>
      <c r="E67" s="2"/>
      <c r="F67" s="2"/>
      <c r="G67" s="30"/>
      <c r="H67" s="30"/>
      <c r="I67" s="30"/>
      <c r="J67" s="13"/>
      <c r="K67" s="9"/>
      <c r="L67" s="13"/>
    </row>
    <row r="68" spans="2:12" ht="12.75" hidden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13"/>
    </row>
    <row r="69" spans="2:12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13"/>
    </row>
    <row r="70" spans="2:12" ht="25.5">
      <c r="B70" s="49" t="s">
        <v>52</v>
      </c>
      <c r="C70" s="36"/>
      <c r="D70" s="36"/>
      <c r="E70" s="36"/>
      <c r="F70" s="36"/>
      <c r="G70" s="46" t="s">
        <v>27</v>
      </c>
      <c r="H70" s="46" t="s">
        <v>101</v>
      </c>
      <c r="I70" s="46" t="s">
        <v>48</v>
      </c>
      <c r="J70" s="47">
        <v>100000</v>
      </c>
      <c r="K70" s="9"/>
      <c r="L70" s="47">
        <v>100000</v>
      </c>
    </row>
    <row r="71" spans="2:12" ht="26.25" customHeight="1">
      <c r="B71" s="119" t="s">
        <v>135</v>
      </c>
      <c r="C71" s="125"/>
      <c r="D71" s="125"/>
      <c r="E71" s="125"/>
      <c r="F71" s="125"/>
      <c r="G71" s="121" t="s">
        <v>138</v>
      </c>
      <c r="H71" s="121"/>
      <c r="I71" s="121"/>
      <c r="J71" s="123">
        <f>J72</f>
        <v>160000</v>
      </c>
      <c r="K71" s="151"/>
      <c r="L71" s="123">
        <f>L72</f>
        <v>160000</v>
      </c>
    </row>
    <row r="72" spans="2:12" ht="25.5">
      <c r="B72" s="118" t="s">
        <v>136</v>
      </c>
      <c r="C72" s="125"/>
      <c r="D72" s="125"/>
      <c r="E72" s="125"/>
      <c r="F72" s="125"/>
      <c r="G72" s="121" t="s">
        <v>138</v>
      </c>
      <c r="H72" s="121" t="s">
        <v>139</v>
      </c>
      <c r="I72" s="121"/>
      <c r="J72" s="122">
        <f>J73</f>
        <v>160000</v>
      </c>
      <c r="K72" s="151"/>
      <c r="L72" s="122">
        <f>L73</f>
        <v>160000</v>
      </c>
    </row>
    <row r="73" spans="2:12" ht="38.25">
      <c r="B73" s="118" t="s">
        <v>137</v>
      </c>
      <c r="C73" s="125"/>
      <c r="D73" s="125"/>
      <c r="E73" s="125"/>
      <c r="F73" s="125"/>
      <c r="G73" s="121" t="s">
        <v>138</v>
      </c>
      <c r="H73" s="121" t="s">
        <v>139</v>
      </c>
      <c r="I73" s="121"/>
      <c r="J73" s="122">
        <f>J74</f>
        <v>160000</v>
      </c>
      <c r="K73" s="151"/>
      <c r="L73" s="122">
        <f>L74</f>
        <v>160000</v>
      </c>
    </row>
    <row r="74" spans="2:12" ht="12.75">
      <c r="B74" s="118" t="s">
        <v>64</v>
      </c>
      <c r="C74" s="125"/>
      <c r="D74" s="125"/>
      <c r="E74" s="125"/>
      <c r="F74" s="125"/>
      <c r="G74" s="121" t="s">
        <v>138</v>
      </c>
      <c r="H74" s="121" t="s">
        <v>139</v>
      </c>
      <c r="I74" s="121" t="s">
        <v>47</v>
      </c>
      <c r="J74" s="122">
        <f>J75</f>
        <v>160000</v>
      </c>
      <c r="K74" s="151"/>
      <c r="L74" s="122">
        <f>L75</f>
        <v>160000</v>
      </c>
    </row>
    <row r="75" spans="2:12" ht="25.5">
      <c r="B75" s="118" t="s">
        <v>75</v>
      </c>
      <c r="C75" s="125"/>
      <c r="D75" s="125"/>
      <c r="E75" s="125"/>
      <c r="F75" s="125"/>
      <c r="G75" s="131" t="s">
        <v>138</v>
      </c>
      <c r="H75" s="131" t="s">
        <v>139</v>
      </c>
      <c r="I75" s="131" t="s">
        <v>48</v>
      </c>
      <c r="J75" s="132">
        <v>160000</v>
      </c>
      <c r="K75" s="158"/>
      <c r="L75" s="132">
        <v>160000</v>
      </c>
    </row>
    <row r="76" spans="2:12" ht="12.75">
      <c r="B76" s="152" t="s">
        <v>140</v>
      </c>
      <c r="C76" s="125"/>
      <c r="D76" s="125"/>
      <c r="E76" s="125"/>
      <c r="F76" s="125"/>
      <c r="G76" s="162" t="s">
        <v>141</v>
      </c>
      <c r="H76" s="121"/>
      <c r="I76" s="121"/>
      <c r="J76" s="123">
        <f>J77+J90+J82</f>
        <v>20711970.330000002</v>
      </c>
      <c r="K76" s="123" t="e">
        <f>K77+K90+K82</f>
        <v>#REF!</v>
      </c>
      <c r="L76" s="123">
        <f>L77+L90+L82</f>
        <v>18890886.29</v>
      </c>
    </row>
    <row r="77" spans="2:13" s="3" customFormat="1" ht="12.75">
      <c r="B77" s="133" t="s">
        <v>78</v>
      </c>
      <c r="C77" s="134"/>
      <c r="D77" s="135"/>
      <c r="E77" s="135"/>
      <c r="F77" s="135"/>
      <c r="G77" s="136" t="s">
        <v>79</v>
      </c>
      <c r="H77" s="137"/>
      <c r="I77" s="137"/>
      <c r="J77" s="138">
        <f>J78</f>
        <v>250000</v>
      </c>
      <c r="K77" s="139" t="e">
        <f>#REF!</f>
        <v>#REF!</v>
      </c>
      <c r="L77" s="138">
        <f>L78</f>
        <v>150000</v>
      </c>
      <c r="M77" s="1"/>
    </row>
    <row r="78" spans="2:13" s="3" customFormat="1" ht="12.75">
      <c r="B78" s="34" t="s">
        <v>107</v>
      </c>
      <c r="C78" s="48"/>
      <c r="D78" s="4"/>
      <c r="E78" s="4"/>
      <c r="F78" s="4"/>
      <c r="G78" s="30" t="s">
        <v>79</v>
      </c>
      <c r="H78" s="30" t="s">
        <v>143</v>
      </c>
      <c r="I78" s="55"/>
      <c r="J78" s="124">
        <f>J80</f>
        <v>250000</v>
      </c>
      <c r="K78" s="38"/>
      <c r="L78" s="124">
        <f>L80</f>
        <v>150000</v>
      </c>
      <c r="M78" s="1"/>
    </row>
    <row r="79" spans="2:13" s="3" customFormat="1" ht="25.5">
      <c r="B79" s="153" t="s">
        <v>142</v>
      </c>
      <c r="C79" s="48"/>
      <c r="D79" s="4"/>
      <c r="E79" s="4"/>
      <c r="F79" s="4"/>
      <c r="G79" s="30" t="s">
        <v>79</v>
      </c>
      <c r="H79" s="30" t="s">
        <v>143</v>
      </c>
      <c r="I79" s="55"/>
      <c r="J79" s="124">
        <f>J80</f>
        <v>250000</v>
      </c>
      <c r="K79" s="38"/>
      <c r="L79" s="124">
        <f>L80</f>
        <v>150000</v>
      </c>
      <c r="M79" s="1"/>
    </row>
    <row r="80" spans="2:13" s="3" customFormat="1" ht="12.75">
      <c r="B80" s="49" t="s">
        <v>66</v>
      </c>
      <c r="C80" s="48"/>
      <c r="D80" s="4"/>
      <c r="E80" s="4"/>
      <c r="F80" s="4"/>
      <c r="G80" s="30" t="s">
        <v>79</v>
      </c>
      <c r="H80" s="30" t="s">
        <v>143</v>
      </c>
      <c r="I80" s="74" t="s">
        <v>47</v>
      </c>
      <c r="J80" s="124">
        <f>J81</f>
        <v>250000</v>
      </c>
      <c r="K80" s="38"/>
      <c r="L80" s="124">
        <f>L81</f>
        <v>150000</v>
      </c>
      <c r="M80" s="1"/>
    </row>
    <row r="81" spans="2:13" s="3" customFormat="1" ht="25.5">
      <c r="B81" s="118" t="s">
        <v>52</v>
      </c>
      <c r="C81" s="48"/>
      <c r="D81" s="4"/>
      <c r="E81" s="4"/>
      <c r="F81" s="4"/>
      <c r="G81" s="30" t="s">
        <v>79</v>
      </c>
      <c r="H81" s="30" t="s">
        <v>143</v>
      </c>
      <c r="I81" s="74" t="s">
        <v>48</v>
      </c>
      <c r="J81" s="124">
        <v>250000</v>
      </c>
      <c r="K81" s="38"/>
      <c r="L81" s="124">
        <v>150000</v>
      </c>
      <c r="M81" s="1"/>
    </row>
    <row r="82" spans="2:13" s="3" customFormat="1" ht="12.75">
      <c r="B82" s="119" t="s">
        <v>83</v>
      </c>
      <c r="C82" s="48"/>
      <c r="D82" s="4"/>
      <c r="E82" s="4"/>
      <c r="F82" s="4"/>
      <c r="G82" s="29" t="s">
        <v>84</v>
      </c>
      <c r="H82" s="55"/>
      <c r="I82" s="55"/>
      <c r="J82" s="12">
        <f>J83+J87</f>
        <v>680000</v>
      </c>
      <c r="K82" s="12">
        <f>K83+K87</f>
        <v>0</v>
      </c>
      <c r="L82" s="12">
        <f>L83+L87</f>
        <v>400000</v>
      </c>
      <c r="M82" s="1"/>
    </row>
    <row r="83" spans="2:13" s="3" customFormat="1" ht="25.5">
      <c r="B83" s="142" t="s">
        <v>144</v>
      </c>
      <c r="C83" s="48"/>
      <c r="D83" s="4"/>
      <c r="E83" s="4"/>
      <c r="F83" s="4"/>
      <c r="G83" s="155" t="s">
        <v>84</v>
      </c>
      <c r="H83" s="69" t="s">
        <v>147</v>
      </c>
      <c r="I83" s="156"/>
      <c r="J83" s="13">
        <f>J84</f>
        <v>50000</v>
      </c>
      <c r="K83" s="38"/>
      <c r="L83" s="13">
        <f>L84</f>
        <v>50000</v>
      </c>
      <c r="M83" s="1"/>
    </row>
    <row r="84" spans="2:13" s="3" customFormat="1" ht="12.75">
      <c r="B84" s="154" t="s">
        <v>145</v>
      </c>
      <c r="C84" s="48"/>
      <c r="D84" s="4"/>
      <c r="E84" s="4"/>
      <c r="F84" s="4"/>
      <c r="G84" s="30" t="s">
        <v>84</v>
      </c>
      <c r="H84" s="157" t="s">
        <v>148</v>
      </c>
      <c r="I84" s="74"/>
      <c r="J84" s="13">
        <f>J86</f>
        <v>50000</v>
      </c>
      <c r="K84" s="38"/>
      <c r="L84" s="13">
        <f>L86</f>
        <v>50000</v>
      </c>
      <c r="M84" s="1"/>
    </row>
    <row r="85" spans="2:13" s="3" customFormat="1" ht="12.75">
      <c r="B85" s="19" t="s">
        <v>66</v>
      </c>
      <c r="C85" s="48"/>
      <c r="D85" s="4"/>
      <c r="E85" s="4"/>
      <c r="F85" s="4"/>
      <c r="G85" s="30" t="s">
        <v>84</v>
      </c>
      <c r="H85" s="157" t="s">
        <v>148</v>
      </c>
      <c r="I85" s="74" t="s">
        <v>47</v>
      </c>
      <c r="J85" s="13">
        <f>J86</f>
        <v>50000</v>
      </c>
      <c r="K85" s="38"/>
      <c r="L85" s="13">
        <f>L86</f>
        <v>50000</v>
      </c>
      <c r="M85" s="1"/>
    </row>
    <row r="86" spans="2:13" s="3" customFormat="1" ht="25.5">
      <c r="B86" s="49" t="s">
        <v>52</v>
      </c>
      <c r="C86" s="48"/>
      <c r="D86" s="4"/>
      <c r="E86" s="4"/>
      <c r="F86" s="4"/>
      <c r="G86" s="30" t="s">
        <v>84</v>
      </c>
      <c r="H86" s="157" t="s">
        <v>148</v>
      </c>
      <c r="I86" s="74" t="s">
        <v>48</v>
      </c>
      <c r="J86" s="13">
        <v>50000</v>
      </c>
      <c r="K86" s="38"/>
      <c r="L86" s="13">
        <v>50000</v>
      </c>
      <c r="M86" s="1"/>
    </row>
    <row r="87" spans="2:13" s="3" customFormat="1" ht="12.75">
      <c r="B87" s="118" t="s">
        <v>146</v>
      </c>
      <c r="C87" s="48"/>
      <c r="D87" s="4"/>
      <c r="E87" s="4"/>
      <c r="F87" s="4"/>
      <c r="G87" s="30" t="s">
        <v>84</v>
      </c>
      <c r="H87" s="157" t="s">
        <v>149</v>
      </c>
      <c r="I87" s="74"/>
      <c r="J87" s="13">
        <f>J88</f>
        <v>630000</v>
      </c>
      <c r="K87" s="38"/>
      <c r="L87" s="13">
        <f>L88</f>
        <v>350000</v>
      </c>
      <c r="M87" s="1"/>
    </row>
    <row r="88" spans="2:13" s="3" customFormat="1" ht="12.75">
      <c r="B88" s="19" t="s">
        <v>66</v>
      </c>
      <c r="C88" s="48"/>
      <c r="D88" s="4"/>
      <c r="E88" s="4"/>
      <c r="F88" s="4"/>
      <c r="G88" s="30" t="s">
        <v>84</v>
      </c>
      <c r="H88" s="157" t="s">
        <v>149</v>
      </c>
      <c r="I88" s="74" t="s">
        <v>47</v>
      </c>
      <c r="J88" s="13">
        <f>J89</f>
        <v>630000</v>
      </c>
      <c r="K88" s="38"/>
      <c r="L88" s="13">
        <f>L89</f>
        <v>350000</v>
      </c>
      <c r="M88" s="1"/>
    </row>
    <row r="89" spans="2:13" s="3" customFormat="1" ht="25.5">
      <c r="B89" s="49" t="s">
        <v>52</v>
      </c>
      <c r="C89" s="48"/>
      <c r="D89" s="4"/>
      <c r="E89" s="4"/>
      <c r="F89" s="4"/>
      <c r="G89" s="30" t="s">
        <v>84</v>
      </c>
      <c r="H89" s="157" t="s">
        <v>149</v>
      </c>
      <c r="I89" s="74" t="s">
        <v>48</v>
      </c>
      <c r="J89" s="13">
        <v>630000</v>
      </c>
      <c r="K89" s="38"/>
      <c r="L89" s="13">
        <v>350000</v>
      </c>
      <c r="M89" s="1"/>
    </row>
    <row r="90" spans="2:13" s="3" customFormat="1" ht="12.75">
      <c r="B90" s="50" t="s">
        <v>41</v>
      </c>
      <c r="C90" s="48"/>
      <c r="D90" s="4"/>
      <c r="E90" s="4"/>
      <c r="F90" s="4"/>
      <c r="G90" s="29" t="s">
        <v>0</v>
      </c>
      <c r="H90" s="29"/>
      <c r="I90" s="29"/>
      <c r="J90" s="140">
        <f>J92+J95+J100+J105</f>
        <v>19781970.330000002</v>
      </c>
      <c r="K90" s="140">
        <f>K92+K95+K100+K105</f>
        <v>0</v>
      </c>
      <c r="L90" s="140">
        <f>L92+L95+L100+L105</f>
        <v>18340886.29</v>
      </c>
      <c r="M90" s="1"/>
    </row>
    <row r="91" spans="2:13" s="3" customFormat="1" ht="12.75">
      <c r="B91" s="160" t="s">
        <v>150</v>
      </c>
      <c r="C91" s="48"/>
      <c r="D91" s="4"/>
      <c r="E91" s="4"/>
      <c r="F91" s="4"/>
      <c r="G91" s="30" t="s">
        <v>0</v>
      </c>
      <c r="H91" s="30" t="s">
        <v>121</v>
      </c>
      <c r="I91" s="29"/>
      <c r="J91" s="161">
        <f>J92</f>
        <v>2900000</v>
      </c>
      <c r="K91" s="159"/>
      <c r="L91" s="161">
        <f>L92</f>
        <v>2700000</v>
      </c>
      <c r="M91" s="1"/>
    </row>
    <row r="92" spans="2:13" s="3" customFormat="1" ht="12.75">
      <c r="B92" s="35" t="s">
        <v>67</v>
      </c>
      <c r="C92" s="48"/>
      <c r="D92" s="4"/>
      <c r="E92" s="4"/>
      <c r="F92" s="4"/>
      <c r="G92" s="30" t="s">
        <v>0</v>
      </c>
      <c r="H92" s="30" t="s">
        <v>121</v>
      </c>
      <c r="I92" s="30"/>
      <c r="J92" s="13">
        <f>J93</f>
        <v>2900000</v>
      </c>
      <c r="K92" s="38"/>
      <c r="L92" s="13">
        <f>L93</f>
        <v>2700000</v>
      </c>
      <c r="M92" s="1"/>
    </row>
    <row r="93" spans="2:13" s="3" customFormat="1" ht="12.75">
      <c r="B93" s="19" t="s">
        <v>66</v>
      </c>
      <c r="C93" s="48"/>
      <c r="D93" s="4"/>
      <c r="E93" s="4"/>
      <c r="F93" s="4"/>
      <c r="G93" s="30" t="s">
        <v>0</v>
      </c>
      <c r="H93" s="30" t="s">
        <v>121</v>
      </c>
      <c r="I93" s="30" t="s">
        <v>47</v>
      </c>
      <c r="J93" s="13">
        <f>J94</f>
        <v>2900000</v>
      </c>
      <c r="K93" s="38"/>
      <c r="L93" s="13">
        <f>L94</f>
        <v>2700000</v>
      </c>
      <c r="M93" s="1"/>
    </row>
    <row r="94" spans="2:13" s="3" customFormat="1" ht="25.5">
      <c r="B94" s="49" t="s">
        <v>52</v>
      </c>
      <c r="C94" s="48"/>
      <c r="D94" s="4"/>
      <c r="E94" s="4"/>
      <c r="F94" s="4"/>
      <c r="G94" s="30" t="s">
        <v>0</v>
      </c>
      <c r="H94" s="30" t="s">
        <v>121</v>
      </c>
      <c r="I94" s="30" t="s">
        <v>48</v>
      </c>
      <c r="J94" s="13">
        <v>2900000</v>
      </c>
      <c r="K94" s="38"/>
      <c r="L94" s="13">
        <v>2700000</v>
      </c>
      <c r="M94" s="1"/>
    </row>
    <row r="95" spans="2:13" s="3" customFormat="1" ht="15.75" customHeight="1">
      <c r="B95" s="129" t="s">
        <v>41</v>
      </c>
      <c r="C95" s="48"/>
      <c r="D95" s="4"/>
      <c r="E95" s="4"/>
      <c r="F95" s="4"/>
      <c r="G95" s="30" t="s">
        <v>0</v>
      </c>
      <c r="H95" s="30" t="s">
        <v>122</v>
      </c>
      <c r="I95" s="30"/>
      <c r="J95" s="13">
        <f>J96+J98</f>
        <v>7451950.53</v>
      </c>
      <c r="K95" s="38"/>
      <c r="L95" s="13">
        <f>L96+L98</f>
        <v>6001300</v>
      </c>
      <c r="M95" s="1"/>
    </row>
    <row r="96" spans="2:13" s="3" customFormat="1" ht="23.25" customHeight="1">
      <c r="B96" s="19" t="s">
        <v>66</v>
      </c>
      <c r="C96" s="48"/>
      <c r="D96" s="4"/>
      <c r="E96" s="4"/>
      <c r="F96" s="4"/>
      <c r="G96" s="30" t="s">
        <v>0</v>
      </c>
      <c r="H96" s="30" t="s">
        <v>122</v>
      </c>
      <c r="I96" s="30" t="s">
        <v>47</v>
      </c>
      <c r="J96" s="13">
        <f>J97</f>
        <v>1451950.53</v>
      </c>
      <c r="K96" s="38"/>
      <c r="L96" s="13">
        <f>L97</f>
        <v>301300</v>
      </c>
      <c r="M96" s="1"/>
    </row>
    <row r="97" spans="2:13" s="3" customFormat="1" ht="23.25" customHeight="1">
      <c r="B97" s="49" t="s">
        <v>52</v>
      </c>
      <c r="C97" s="48"/>
      <c r="D97" s="4"/>
      <c r="E97" s="4"/>
      <c r="F97" s="4"/>
      <c r="G97" s="30" t="s">
        <v>0</v>
      </c>
      <c r="H97" s="30" t="s">
        <v>122</v>
      </c>
      <c r="I97" s="30" t="s">
        <v>48</v>
      </c>
      <c r="J97" s="13">
        <v>1451950.53</v>
      </c>
      <c r="K97" s="38"/>
      <c r="L97" s="13">
        <v>301300</v>
      </c>
      <c r="M97" s="1"/>
    </row>
    <row r="98" spans="2:13" s="3" customFormat="1" ht="22.5" customHeight="1">
      <c r="B98" s="89" t="s">
        <v>87</v>
      </c>
      <c r="C98" s="48"/>
      <c r="D98" s="4"/>
      <c r="E98" s="4"/>
      <c r="F98" s="4"/>
      <c r="G98" s="30" t="s">
        <v>0</v>
      </c>
      <c r="H98" s="30" t="s">
        <v>122</v>
      </c>
      <c r="I98" s="30" t="s">
        <v>85</v>
      </c>
      <c r="J98" s="13">
        <f>J99</f>
        <v>6000000</v>
      </c>
      <c r="K98" s="38"/>
      <c r="L98" s="13">
        <f>L99</f>
        <v>5700000</v>
      </c>
      <c r="M98" s="1"/>
    </row>
    <row r="99" spans="2:13" s="3" customFormat="1" ht="15.75" customHeight="1">
      <c r="B99" s="89" t="s">
        <v>88</v>
      </c>
      <c r="C99" s="48"/>
      <c r="D99" s="4"/>
      <c r="E99" s="4"/>
      <c r="F99" s="4"/>
      <c r="G99" s="30" t="s">
        <v>0</v>
      </c>
      <c r="H99" s="30" t="s">
        <v>122</v>
      </c>
      <c r="I99" s="30" t="s">
        <v>86</v>
      </c>
      <c r="J99" s="13">
        <v>6000000</v>
      </c>
      <c r="K99" s="38"/>
      <c r="L99" s="13">
        <v>5700000</v>
      </c>
      <c r="M99" s="1"/>
    </row>
    <row r="100" spans="2:13" s="3" customFormat="1" ht="25.5">
      <c r="B100" s="118" t="s">
        <v>112</v>
      </c>
      <c r="C100" s="57"/>
      <c r="D100" s="36"/>
      <c r="E100" s="36"/>
      <c r="F100" s="36"/>
      <c r="G100" s="46" t="s">
        <v>0</v>
      </c>
      <c r="H100" s="147" t="s">
        <v>152</v>
      </c>
      <c r="I100" s="46"/>
      <c r="J100" s="47">
        <f>J101+J103</f>
        <v>6930019.8</v>
      </c>
      <c r="K100" s="47">
        <f>K101+K103</f>
        <v>0</v>
      </c>
      <c r="L100" s="47">
        <f>L101+L103</f>
        <v>7139586.29</v>
      </c>
      <c r="M100" s="1"/>
    </row>
    <row r="101" spans="2:13" s="3" customFormat="1" ht="12.75">
      <c r="B101" s="118" t="s">
        <v>66</v>
      </c>
      <c r="C101" s="57"/>
      <c r="D101" s="36"/>
      <c r="E101" s="36"/>
      <c r="F101" s="36"/>
      <c r="G101" s="46" t="s">
        <v>0</v>
      </c>
      <c r="H101" s="147" t="s">
        <v>152</v>
      </c>
      <c r="I101" s="46" t="s">
        <v>47</v>
      </c>
      <c r="J101" s="47">
        <f>J102</f>
        <v>6708219.8</v>
      </c>
      <c r="K101" s="39"/>
      <c r="L101" s="47">
        <f>L102</f>
        <v>6911116.29</v>
      </c>
      <c r="M101" s="1"/>
    </row>
    <row r="102" spans="2:13" s="3" customFormat="1" ht="25.5">
      <c r="B102" s="118" t="s">
        <v>52</v>
      </c>
      <c r="C102" s="57"/>
      <c r="D102" s="36"/>
      <c r="E102" s="36"/>
      <c r="F102" s="36"/>
      <c r="G102" s="143" t="s">
        <v>0</v>
      </c>
      <c r="H102" s="147" t="s">
        <v>152</v>
      </c>
      <c r="I102" s="144" t="s">
        <v>48</v>
      </c>
      <c r="J102" s="47">
        <v>6708219.8</v>
      </c>
      <c r="K102" s="39"/>
      <c r="L102" s="47">
        <v>6911116.29</v>
      </c>
      <c r="M102" s="1"/>
    </row>
    <row r="103" spans="2:13" s="3" customFormat="1" ht="12.75">
      <c r="B103" s="118" t="s">
        <v>66</v>
      </c>
      <c r="C103" s="57"/>
      <c r="D103" s="36"/>
      <c r="E103" s="36"/>
      <c r="F103" s="36"/>
      <c r="G103" s="46" t="s">
        <v>0</v>
      </c>
      <c r="H103" s="147" t="s">
        <v>152</v>
      </c>
      <c r="I103" s="46" t="s">
        <v>47</v>
      </c>
      <c r="J103" s="47">
        <f>J104</f>
        <v>221800</v>
      </c>
      <c r="K103" s="39"/>
      <c r="L103" s="47">
        <f>L104</f>
        <v>228470</v>
      </c>
      <c r="M103" s="1"/>
    </row>
    <row r="104" spans="2:13" s="3" customFormat="1" ht="25.5">
      <c r="B104" s="118" t="s">
        <v>52</v>
      </c>
      <c r="C104" s="57"/>
      <c r="D104" s="36"/>
      <c r="E104" s="36"/>
      <c r="F104" s="36"/>
      <c r="G104" s="143" t="s">
        <v>0</v>
      </c>
      <c r="H104" s="147" t="s">
        <v>152</v>
      </c>
      <c r="I104" s="144" t="s">
        <v>48</v>
      </c>
      <c r="J104" s="47">
        <v>221800</v>
      </c>
      <c r="K104" s="39"/>
      <c r="L104" s="47">
        <v>228470</v>
      </c>
      <c r="M104" s="1"/>
    </row>
    <row r="105" spans="2:13" s="3" customFormat="1" ht="12.75">
      <c r="B105" s="118" t="s">
        <v>131</v>
      </c>
      <c r="C105" s="57"/>
      <c r="D105" s="36"/>
      <c r="E105" s="36"/>
      <c r="F105" s="36"/>
      <c r="G105" s="30" t="s">
        <v>0</v>
      </c>
      <c r="H105" s="149" t="s">
        <v>153</v>
      </c>
      <c r="I105" s="147"/>
      <c r="J105" s="148">
        <f>J106+J108</f>
        <v>2500000</v>
      </c>
      <c r="K105" s="40"/>
      <c r="L105" s="148">
        <f>L106+L108</f>
        <v>2500000</v>
      </c>
      <c r="M105" s="1"/>
    </row>
    <row r="106" spans="2:13" s="3" customFormat="1" ht="12.75">
      <c r="B106" s="19" t="s">
        <v>66</v>
      </c>
      <c r="C106" s="57"/>
      <c r="D106" s="36"/>
      <c r="E106" s="36"/>
      <c r="F106" s="36"/>
      <c r="G106" s="51" t="s">
        <v>0</v>
      </c>
      <c r="H106" s="149" t="s">
        <v>153</v>
      </c>
      <c r="I106" s="150" t="s">
        <v>47</v>
      </c>
      <c r="J106" s="148">
        <f>J107</f>
        <v>1750000</v>
      </c>
      <c r="K106" s="40"/>
      <c r="L106" s="148">
        <f>L107</f>
        <v>1750000</v>
      </c>
      <c r="M106" s="1"/>
    </row>
    <row r="107" spans="2:13" s="3" customFormat="1" ht="25.5">
      <c r="B107" s="49" t="s">
        <v>52</v>
      </c>
      <c r="C107" s="57"/>
      <c r="D107" s="36"/>
      <c r="E107" s="36"/>
      <c r="F107" s="36"/>
      <c r="G107" s="51" t="s">
        <v>0</v>
      </c>
      <c r="H107" s="149" t="s">
        <v>153</v>
      </c>
      <c r="I107" s="150" t="s">
        <v>48</v>
      </c>
      <c r="J107" s="148">
        <v>1750000</v>
      </c>
      <c r="K107" s="40"/>
      <c r="L107" s="148">
        <v>1750000</v>
      </c>
      <c r="M107" s="1"/>
    </row>
    <row r="108" spans="2:13" s="3" customFormat="1" ht="12.75">
      <c r="B108" s="19" t="s">
        <v>66</v>
      </c>
      <c r="C108" s="57"/>
      <c r="D108" s="36"/>
      <c r="E108" s="36"/>
      <c r="F108" s="36"/>
      <c r="G108" s="51" t="s">
        <v>0</v>
      </c>
      <c r="H108" s="149" t="s">
        <v>153</v>
      </c>
      <c r="I108" s="150" t="s">
        <v>47</v>
      </c>
      <c r="J108" s="148">
        <f>J109</f>
        <v>750000</v>
      </c>
      <c r="K108" s="40"/>
      <c r="L108" s="148">
        <f>L109</f>
        <v>750000</v>
      </c>
      <c r="M108" s="1"/>
    </row>
    <row r="109" spans="2:13" s="3" customFormat="1" ht="25.5">
      <c r="B109" s="49" t="s">
        <v>52</v>
      </c>
      <c r="C109" s="57"/>
      <c r="D109" s="36"/>
      <c r="E109" s="36"/>
      <c r="F109" s="36"/>
      <c r="G109" s="51" t="s">
        <v>0</v>
      </c>
      <c r="H109" s="149" t="s">
        <v>153</v>
      </c>
      <c r="I109" s="150" t="s">
        <v>48</v>
      </c>
      <c r="J109" s="148">
        <v>750000</v>
      </c>
      <c r="K109" s="40"/>
      <c r="L109" s="148">
        <v>750000</v>
      </c>
      <c r="M109" s="1"/>
    </row>
    <row r="110" spans="2:13" s="6" customFormat="1" ht="10.5" customHeight="1">
      <c r="B110" s="58" t="s">
        <v>34</v>
      </c>
      <c r="C110" s="59">
        <v>4653571</v>
      </c>
      <c r="D110" s="59">
        <v>6023076</v>
      </c>
      <c r="E110" s="59">
        <v>5863076</v>
      </c>
      <c r="F110" s="59">
        <v>5139904</v>
      </c>
      <c r="G110" s="60" t="s">
        <v>28</v>
      </c>
      <c r="H110" s="145"/>
      <c r="I110" s="60"/>
      <c r="J110" s="61">
        <f aca="true" t="shared" si="0" ref="J110:L111">J111</f>
        <v>5100000</v>
      </c>
      <c r="K110" s="37">
        <f t="shared" si="0"/>
        <v>126278.12</v>
      </c>
      <c r="L110" s="61">
        <f t="shared" si="0"/>
        <v>5100000</v>
      </c>
      <c r="M110" s="1"/>
    </row>
    <row r="111" spans="2:13" s="43" customFormat="1" ht="15.75" customHeight="1">
      <c r="B111" s="58" t="s">
        <v>1</v>
      </c>
      <c r="C111" s="59">
        <v>3944191</v>
      </c>
      <c r="D111" s="59">
        <v>5111016</v>
      </c>
      <c r="E111" s="59">
        <v>4951016</v>
      </c>
      <c r="F111" s="59">
        <v>4295404</v>
      </c>
      <c r="G111" s="60" t="s">
        <v>29</v>
      </c>
      <c r="H111" s="60"/>
      <c r="I111" s="60"/>
      <c r="J111" s="61">
        <f t="shared" si="0"/>
        <v>5100000</v>
      </c>
      <c r="K111" s="37">
        <f t="shared" si="0"/>
        <v>126278.12</v>
      </c>
      <c r="L111" s="61">
        <f t="shared" si="0"/>
        <v>5100000</v>
      </c>
      <c r="M111" s="1"/>
    </row>
    <row r="112" spans="2:13" s="44" customFormat="1" ht="21" customHeight="1">
      <c r="B112" s="62" t="s">
        <v>117</v>
      </c>
      <c r="C112" s="63">
        <v>1547280</v>
      </c>
      <c r="D112" s="63">
        <v>2189360</v>
      </c>
      <c r="E112" s="63">
        <v>1989360</v>
      </c>
      <c r="F112" s="63">
        <v>1642000</v>
      </c>
      <c r="G112" s="64" t="s">
        <v>29</v>
      </c>
      <c r="H112" s="64" t="s">
        <v>102</v>
      </c>
      <c r="I112" s="64"/>
      <c r="J112" s="65">
        <f>J113+J120</f>
        <v>5100000</v>
      </c>
      <c r="K112" s="65">
        <f>K113+K120</f>
        <v>126278.12</v>
      </c>
      <c r="L112" s="65">
        <f>L113+L120</f>
        <v>5100000</v>
      </c>
      <c r="M112" s="1"/>
    </row>
    <row r="113" spans="2:13" s="44" customFormat="1" ht="10.5" customHeight="1">
      <c r="B113" s="62" t="s">
        <v>69</v>
      </c>
      <c r="C113" s="63"/>
      <c r="D113" s="63"/>
      <c r="E113" s="63"/>
      <c r="F113" s="63"/>
      <c r="G113" s="64" t="s">
        <v>29</v>
      </c>
      <c r="H113" s="64" t="s">
        <v>103</v>
      </c>
      <c r="I113" s="93"/>
      <c r="J113" s="94">
        <f>J114</f>
        <v>4900000</v>
      </c>
      <c r="K113" s="45">
        <v>126278.12</v>
      </c>
      <c r="L113" s="94">
        <f>L114</f>
        <v>4900000</v>
      </c>
      <c r="M113" s="1"/>
    </row>
    <row r="114" spans="2:13" s="44" customFormat="1" ht="14.25" customHeight="1">
      <c r="B114" s="89" t="s">
        <v>80</v>
      </c>
      <c r="C114" s="90"/>
      <c r="D114" s="90"/>
      <c r="E114" s="90"/>
      <c r="F114" s="91"/>
      <c r="G114" s="64" t="s">
        <v>29</v>
      </c>
      <c r="H114" s="95" t="s">
        <v>104</v>
      </c>
      <c r="I114" s="95"/>
      <c r="J114" s="96">
        <f>J115</f>
        <v>4900000</v>
      </c>
      <c r="K114" s="92"/>
      <c r="L114" s="96">
        <f>L115</f>
        <v>4900000</v>
      </c>
      <c r="M114" s="1"/>
    </row>
    <row r="115" spans="2:13" s="44" customFormat="1" ht="21.75" customHeight="1">
      <c r="B115" s="89" t="s">
        <v>87</v>
      </c>
      <c r="C115" s="90"/>
      <c r="D115" s="90"/>
      <c r="E115" s="90"/>
      <c r="F115" s="91"/>
      <c r="G115" s="95" t="s">
        <v>29</v>
      </c>
      <c r="H115" s="95" t="s">
        <v>104</v>
      </c>
      <c r="I115" s="95" t="s">
        <v>85</v>
      </c>
      <c r="J115" s="96">
        <f>J116</f>
        <v>4900000</v>
      </c>
      <c r="K115" s="92"/>
      <c r="L115" s="96">
        <f>L116</f>
        <v>4900000</v>
      </c>
      <c r="M115" s="1"/>
    </row>
    <row r="116" spans="2:13" s="44" customFormat="1" ht="15" customHeight="1">
      <c r="B116" s="89" t="s">
        <v>88</v>
      </c>
      <c r="C116" s="90"/>
      <c r="D116" s="90"/>
      <c r="E116" s="90"/>
      <c r="F116" s="91"/>
      <c r="G116" s="95" t="s">
        <v>29</v>
      </c>
      <c r="H116" s="95" t="s">
        <v>104</v>
      </c>
      <c r="I116" s="95" t="s">
        <v>86</v>
      </c>
      <c r="J116" s="96">
        <v>4900000</v>
      </c>
      <c r="K116" s="92"/>
      <c r="L116" s="96">
        <v>4900000</v>
      </c>
      <c r="M116" s="1"/>
    </row>
    <row r="117" spans="2:13" s="44" customFormat="1" ht="36" customHeight="1" hidden="1">
      <c r="B117" s="62" t="s">
        <v>119</v>
      </c>
      <c r="C117" s="90"/>
      <c r="D117" s="90"/>
      <c r="E117" s="90"/>
      <c r="F117" s="91"/>
      <c r="G117" s="95" t="s">
        <v>29</v>
      </c>
      <c r="H117" s="95" t="s">
        <v>105</v>
      </c>
      <c r="I117" s="95"/>
      <c r="J117" s="96">
        <v>0</v>
      </c>
      <c r="K117" s="92"/>
      <c r="L117" s="96">
        <v>0</v>
      </c>
      <c r="M117" s="1"/>
    </row>
    <row r="118" spans="2:13" s="44" customFormat="1" ht="22.5" customHeight="1" hidden="1">
      <c r="B118" s="89" t="s">
        <v>87</v>
      </c>
      <c r="C118" s="90"/>
      <c r="D118" s="90"/>
      <c r="E118" s="90"/>
      <c r="F118" s="91"/>
      <c r="G118" s="95" t="s">
        <v>29</v>
      </c>
      <c r="H118" s="95" t="s">
        <v>105</v>
      </c>
      <c r="I118" s="95" t="s">
        <v>85</v>
      </c>
      <c r="J118" s="96">
        <v>0</v>
      </c>
      <c r="K118" s="92"/>
      <c r="L118" s="96">
        <v>0</v>
      </c>
      <c r="M118" s="1"/>
    </row>
    <row r="119" spans="2:13" s="44" customFormat="1" ht="21.75" customHeight="1" hidden="1">
      <c r="B119" s="89" t="s">
        <v>108</v>
      </c>
      <c r="C119" s="90"/>
      <c r="D119" s="90"/>
      <c r="E119" s="90"/>
      <c r="F119" s="91"/>
      <c r="G119" s="95" t="s">
        <v>29</v>
      </c>
      <c r="H119" s="95" t="s">
        <v>105</v>
      </c>
      <c r="I119" s="95" t="s">
        <v>109</v>
      </c>
      <c r="J119" s="96">
        <v>0</v>
      </c>
      <c r="K119" s="92"/>
      <c r="L119" s="96">
        <v>0</v>
      </c>
      <c r="M119" s="1"/>
    </row>
    <row r="120" spans="2:12" ht="21.75" customHeight="1">
      <c r="B120" s="89" t="s">
        <v>120</v>
      </c>
      <c r="C120" s="141"/>
      <c r="D120" s="141"/>
      <c r="E120" s="141"/>
      <c r="F120" s="141"/>
      <c r="G120" s="95" t="s">
        <v>29</v>
      </c>
      <c r="H120" s="69" t="s">
        <v>123</v>
      </c>
      <c r="I120" s="95"/>
      <c r="J120" s="96">
        <f>J121</f>
        <v>200000</v>
      </c>
      <c r="K120" s="92"/>
      <c r="L120" s="96">
        <f>L121</f>
        <v>200000</v>
      </c>
    </row>
    <row r="121" spans="2:12" ht="15" customHeight="1">
      <c r="B121" s="89" t="s">
        <v>80</v>
      </c>
      <c r="C121" s="141"/>
      <c r="D121" s="141"/>
      <c r="E121" s="141"/>
      <c r="F121" s="141"/>
      <c r="G121" s="95" t="s">
        <v>29</v>
      </c>
      <c r="H121" s="69" t="s">
        <v>123</v>
      </c>
      <c r="I121" s="95"/>
      <c r="J121" s="96">
        <f>J122</f>
        <v>200000</v>
      </c>
      <c r="K121" s="92"/>
      <c r="L121" s="96">
        <f>L122</f>
        <v>200000</v>
      </c>
    </row>
    <row r="122" spans="2:12" ht="22.5" customHeight="1">
      <c r="B122" s="19" t="s">
        <v>66</v>
      </c>
      <c r="C122" s="141"/>
      <c r="D122" s="141"/>
      <c r="E122" s="141"/>
      <c r="F122" s="141"/>
      <c r="G122" s="102" t="s">
        <v>29</v>
      </c>
      <c r="H122" s="69" t="s">
        <v>123</v>
      </c>
      <c r="I122" s="102" t="s">
        <v>47</v>
      </c>
      <c r="J122" s="103">
        <f>J123</f>
        <v>200000</v>
      </c>
      <c r="K122" s="41" t="e">
        <f>K123</f>
        <v>#REF!</v>
      </c>
      <c r="L122" s="103">
        <f>L123</f>
        <v>200000</v>
      </c>
    </row>
    <row r="123" spans="2:12" ht="22.5" customHeight="1">
      <c r="B123" s="19" t="s">
        <v>52</v>
      </c>
      <c r="C123" s="141"/>
      <c r="D123" s="141"/>
      <c r="E123" s="141"/>
      <c r="F123" s="141"/>
      <c r="G123" s="69" t="s">
        <v>29</v>
      </c>
      <c r="H123" s="69" t="s">
        <v>123</v>
      </c>
      <c r="I123" s="69" t="s">
        <v>48</v>
      </c>
      <c r="J123" s="70">
        <v>200000</v>
      </c>
      <c r="K123" s="42" t="e">
        <f>#REF!</f>
        <v>#REF!</v>
      </c>
      <c r="L123" s="70">
        <v>200000</v>
      </c>
    </row>
    <row r="124" spans="1:12" ht="14.25" customHeight="1">
      <c r="A124" s="3"/>
      <c r="B124" s="72" t="s">
        <v>14</v>
      </c>
      <c r="C124" s="54">
        <v>37532365</v>
      </c>
      <c r="D124" s="54">
        <v>46582364</v>
      </c>
      <c r="E124" s="54">
        <v>41659364</v>
      </c>
      <c r="F124" s="54">
        <v>39877294</v>
      </c>
      <c r="G124" s="55" t="s">
        <v>31</v>
      </c>
      <c r="H124" s="55"/>
      <c r="I124" s="55"/>
      <c r="J124" s="56">
        <f>J125</f>
        <v>84840</v>
      </c>
      <c r="K124" s="38" t="e">
        <f>K125</f>
        <v>#REF!</v>
      </c>
      <c r="L124" s="56">
        <f>L125</f>
        <v>84840</v>
      </c>
    </row>
    <row r="125" spans="1:12" ht="9.75" customHeight="1">
      <c r="A125" s="3"/>
      <c r="B125" s="53" t="s">
        <v>15</v>
      </c>
      <c r="C125" s="106">
        <v>34192569</v>
      </c>
      <c r="D125" s="106">
        <v>43222569</v>
      </c>
      <c r="E125" s="106">
        <v>38319569</v>
      </c>
      <c r="F125" s="106">
        <v>36535494</v>
      </c>
      <c r="G125" s="104" t="s">
        <v>32</v>
      </c>
      <c r="H125" s="104"/>
      <c r="I125" s="104"/>
      <c r="J125" s="107">
        <f>J126</f>
        <v>84840</v>
      </c>
      <c r="K125" s="38" t="e">
        <f>#REF!</f>
        <v>#REF!</v>
      </c>
      <c r="L125" s="107">
        <f>L126</f>
        <v>84840</v>
      </c>
    </row>
    <row r="126" spans="2:12" ht="10.5" customHeight="1">
      <c r="B126" s="112" t="s">
        <v>81</v>
      </c>
      <c r="C126" s="68"/>
      <c r="D126" s="68"/>
      <c r="E126" s="68"/>
      <c r="F126" s="68"/>
      <c r="G126" s="69" t="s">
        <v>32</v>
      </c>
      <c r="H126" s="79" t="s">
        <v>154</v>
      </c>
      <c r="I126" s="69"/>
      <c r="J126" s="70">
        <f>J127</f>
        <v>84840</v>
      </c>
      <c r="K126" s="105"/>
      <c r="L126" s="70">
        <f>L127</f>
        <v>84840</v>
      </c>
    </row>
    <row r="127" spans="2:12" ht="38.25" customHeight="1">
      <c r="B127" s="108" t="s">
        <v>70</v>
      </c>
      <c r="C127" s="109">
        <v>607920</v>
      </c>
      <c r="D127" s="110">
        <v>607920</v>
      </c>
      <c r="E127" s="110">
        <v>607920</v>
      </c>
      <c r="F127" s="110">
        <v>526661</v>
      </c>
      <c r="G127" s="99" t="s">
        <v>32</v>
      </c>
      <c r="H127" s="79" t="s">
        <v>154</v>
      </c>
      <c r="I127" s="99"/>
      <c r="J127" s="101">
        <f>J128</f>
        <v>84840</v>
      </c>
      <c r="K127" s="39">
        <f>K128</f>
        <v>0</v>
      </c>
      <c r="L127" s="101">
        <f>L128</f>
        <v>84840</v>
      </c>
    </row>
    <row r="128" spans="2:12" ht="10.5" customHeight="1">
      <c r="B128" s="77" t="s">
        <v>58</v>
      </c>
      <c r="C128" s="78">
        <v>607920</v>
      </c>
      <c r="D128" s="66">
        <v>607920</v>
      </c>
      <c r="E128" s="66">
        <v>607920</v>
      </c>
      <c r="F128" s="66">
        <v>526661</v>
      </c>
      <c r="G128" s="79" t="s">
        <v>32</v>
      </c>
      <c r="H128" s="79" t="s">
        <v>154</v>
      </c>
      <c r="I128" s="79" t="s">
        <v>24</v>
      </c>
      <c r="J128" s="80">
        <f>J129</f>
        <v>84840</v>
      </c>
      <c r="L128" s="80">
        <f>L129</f>
        <v>84840</v>
      </c>
    </row>
    <row r="129" spans="2:12" ht="10.5" customHeight="1">
      <c r="B129" s="113" t="s">
        <v>40</v>
      </c>
      <c r="C129" s="73"/>
      <c r="D129" s="73"/>
      <c r="E129" s="73"/>
      <c r="F129" s="73"/>
      <c r="G129" s="69" t="s">
        <v>32</v>
      </c>
      <c r="H129" s="79" t="s">
        <v>154</v>
      </c>
      <c r="I129" s="69" t="s">
        <v>42</v>
      </c>
      <c r="J129" s="70">
        <v>84840</v>
      </c>
      <c r="L129" s="70">
        <v>84840</v>
      </c>
    </row>
    <row r="130" spans="1:12" ht="10.5" customHeight="1">
      <c r="A130" s="6"/>
      <c r="B130" s="82" t="s">
        <v>33</v>
      </c>
      <c r="C130" s="83">
        <v>12527088</v>
      </c>
      <c r="D130" s="83">
        <v>13487079</v>
      </c>
      <c r="E130" s="83">
        <v>13567076</v>
      </c>
      <c r="F130" s="83">
        <v>12527062</v>
      </c>
      <c r="G130" s="98" t="s">
        <v>82</v>
      </c>
      <c r="H130" s="98"/>
      <c r="I130" s="97"/>
      <c r="J130" s="61">
        <f>J131</f>
        <v>2900000</v>
      </c>
      <c r="L130" s="61">
        <f>L131</f>
        <v>2900000</v>
      </c>
    </row>
    <row r="131" spans="1:12" ht="10.5" customHeight="1">
      <c r="A131" s="6"/>
      <c r="B131" s="72" t="s">
        <v>115</v>
      </c>
      <c r="C131" s="114"/>
      <c r="D131" s="114"/>
      <c r="E131" s="114"/>
      <c r="F131" s="114"/>
      <c r="G131" s="81" t="s">
        <v>114</v>
      </c>
      <c r="H131" s="81"/>
      <c r="I131" s="115"/>
      <c r="J131" s="56">
        <f>J132</f>
        <v>2900000</v>
      </c>
      <c r="L131" s="56">
        <f>L132</f>
        <v>2900000</v>
      </c>
    </row>
    <row r="132" spans="2:12" ht="36.75" customHeight="1">
      <c r="B132" s="71" t="s">
        <v>118</v>
      </c>
      <c r="C132" s="54">
        <v>12217733</v>
      </c>
      <c r="D132" s="54">
        <v>12217729</v>
      </c>
      <c r="E132" s="54">
        <v>12217724</v>
      </c>
      <c r="F132" s="54">
        <v>12217721</v>
      </c>
      <c r="G132" s="69" t="s">
        <v>114</v>
      </c>
      <c r="H132" s="69" t="s">
        <v>124</v>
      </c>
      <c r="I132" s="116"/>
      <c r="J132" s="75">
        <f>J133</f>
        <v>2900000</v>
      </c>
      <c r="L132" s="75">
        <f>L133</f>
        <v>2900000</v>
      </c>
    </row>
    <row r="133" spans="2:12" ht="23.25" customHeight="1">
      <c r="B133" s="89" t="s">
        <v>87</v>
      </c>
      <c r="C133" s="76"/>
      <c r="D133" s="76"/>
      <c r="E133" s="76"/>
      <c r="F133" s="76"/>
      <c r="G133" s="111" t="s">
        <v>114</v>
      </c>
      <c r="H133" s="69" t="s">
        <v>124</v>
      </c>
      <c r="I133" s="100" t="s">
        <v>85</v>
      </c>
      <c r="J133" s="117">
        <f>J134</f>
        <v>2900000</v>
      </c>
      <c r="L133" s="117">
        <f>L134</f>
        <v>2900000</v>
      </c>
    </row>
    <row r="134" spans="2:12" ht="11.25" customHeight="1">
      <c r="B134" s="89" t="s">
        <v>88</v>
      </c>
      <c r="C134" s="66"/>
      <c r="D134" s="66"/>
      <c r="E134" s="66"/>
      <c r="F134" s="67"/>
      <c r="G134" s="69" t="s">
        <v>114</v>
      </c>
      <c r="H134" s="69" t="s">
        <v>124</v>
      </c>
      <c r="I134" s="79" t="s">
        <v>86</v>
      </c>
      <c r="J134" s="120">
        <v>2900000</v>
      </c>
      <c r="L134" s="120">
        <v>2900000</v>
      </c>
    </row>
    <row r="135" spans="2:10" ht="12" customHeight="1">
      <c r="B135" s="1"/>
      <c r="G135" s="1"/>
      <c r="H135" s="1"/>
      <c r="I135" s="1"/>
      <c r="J135" s="1"/>
    </row>
    <row r="136" spans="2:10" ht="26.25" customHeight="1">
      <c r="B136" s="1"/>
      <c r="G136" s="1"/>
      <c r="H136" s="1"/>
      <c r="I136" s="1"/>
      <c r="J136" s="1"/>
    </row>
    <row r="137" spans="2:10" ht="12.75">
      <c r="B137" s="1"/>
      <c r="G137" s="1"/>
      <c r="H137" s="1"/>
      <c r="I137" s="1"/>
      <c r="J137" s="1"/>
    </row>
    <row r="138" spans="2:10" ht="12.75">
      <c r="B138" s="84"/>
      <c r="C138" s="85"/>
      <c r="D138" s="85"/>
      <c r="E138" s="85"/>
      <c r="F138" s="85"/>
      <c r="G138" s="86"/>
      <c r="H138" s="87"/>
      <c r="I138" s="86"/>
      <c r="J138" s="88"/>
    </row>
  </sheetData>
  <sheetProtection/>
  <mergeCells count="9">
    <mergeCell ref="L11:L13"/>
    <mergeCell ref="B6:K6"/>
    <mergeCell ref="K12:K13"/>
    <mergeCell ref="B11:B13"/>
    <mergeCell ref="J11:J13"/>
    <mergeCell ref="B7:K9"/>
    <mergeCell ref="G11:G13"/>
    <mergeCell ref="H11:H13"/>
    <mergeCell ref="I11:I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2019-12-27T08:14:40Z</cp:lastPrinted>
  <dcterms:created xsi:type="dcterms:W3CDTF">2009-02-03T11:21:42Z</dcterms:created>
  <dcterms:modified xsi:type="dcterms:W3CDTF">2019-12-31T07:51:34Z</dcterms:modified>
  <cp:category/>
  <cp:version/>
  <cp:contentType/>
  <cp:contentStatus/>
</cp:coreProperties>
</file>