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  <sheet name="Лист1" sheetId="2" r:id="rId2"/>
  </sheets>
  <definedNames>
    <definedName name="_xlnm.Print_Titles" localSheetId="0">'анализ 1'!$10:$12</definedName>
  </definedNames>
  <calcPr fullCalcOnLoad="1"/>
</workbook>
</file>

<file path=xl/sharedStrings.xml><?xml version="1.0" encoding="utf-8"?>
<sst xmlns="http://schemas.openxmlformats.org/spreadsheetml/2006/main" count="469" uniqueCount="180">
  <si>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</si>
  <si>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</si>
  <si>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</si>
  <si>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</si>
  <si>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</si>
  <si>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</si>
  <si>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</si>
  <si>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</si>
  <si>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</si>
  <si>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</si>
  <si>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</si>
  <si>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</si>
  <si>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</si>
  <si>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</si>
  <si>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</si>
  <si>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</si>
  <si>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</si>
  <si>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</si>
  <si>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</si>
  <si>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</si>
  <si>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</si>
  <si>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</si>
  <si>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</si>
  <si>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</si>
  <si>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</si>
  <si>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</si>
  <si>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</si>
  <si>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</si>
  <si>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</si>
  <si>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</si>
  <si>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</si>
  <si>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</si>
  <si>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</si>
  <si>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</si>
  <si>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</si>
  <si>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</si>
  <si>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</si>
  <si>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</si>
  <si>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</si>
  <si>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</si>
  <si>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</si>
  <si>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</si>
  <si>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</si>
  <si>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</si>
  <si>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</si>
  <si>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</si>
  <si>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</si>
  <si>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</si>
  <si>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</si>
  <si>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</si>
  <si>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</si>
  <si>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</si>
  <si>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</si>
  <si>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</si>
  <si>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</si>
  <si>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</si>
  <si>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</si>
  <si>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</si>
  <si>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</si>
  <si>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</si>
  <si>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</si>
  <si>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</si>
  <si>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</si>
  <si>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</si>
  <si>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</si>
  <si>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</si>
  <si>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</si>
  <si>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</si>
  <si>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</si>
  <si>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</si>
  <si>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</si>
  <si>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</si>
  <si>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</si>
  <si>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</si>
  <si>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</si>
  <si>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</si>
  <si>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</si>
  <si>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</si>
  <si>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</si>
  <si>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</si>
  <si>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</si>
  <si>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</si>
  <si>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</si>
  <si>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</si>
  <si>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</si>
  <si>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</si>
  <si>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</si>
  <si>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</si>
  <si>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</si>
  <si>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</si>
  <si>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</si>
  <si>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</si>
  <si>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</si>
  <si>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</si>
  <si>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</si>
  <si>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</si>
  <si>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</si>
  <si>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</si>
  <si>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</si>
  <si>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</si>
  <si>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</si>
  <si>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</si>
  <si>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</si>
  <si>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</si>
  <si>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08000 00000</t>
  </si>
  <si>
    <t>08100 00000</t>
  </si>
  <si>
    <t>08101 00260</t>
  </si>
  <si>
    <t>08300 00000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</si>
  <si>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</si>
  <si>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</si>
  <si>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</si>
  <si>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</si>
  <si>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</si>
  <si>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</si>
  <si>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</si>
  <si>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</si>
  <si>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</si>
  <si>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</si>
  <si>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</si>
  <si>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</si>
  <si>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</si>
  <si>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</si>
  <si>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</si>
  <si>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</si>
  <si>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</si>
  <si>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</si>
  <si>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>Прочая закупка товаров, работ и услуг</t>
  </si>
  <si>
    <t>90000 00200</t>
  </si>
  <si>
    <t>0410104090</t>
  </si>
  <si>
    <t>9000204090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</si>
  <si>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</si>
  <si>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</si>
  <si>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</si>
  <si>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</si>
  <si>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</si>
  <si>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</si>
  <si>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</si>
  <si>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</si>
  <si>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</si>
  <si>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</si>
  <si>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</si>
  <si>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</si>
  <si>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9000103000</t>
  </si>
  <si>
    <t>1101</t>
  </si>
  <si>
    <t>Физическая культура</t>
  </si>
  <si>
    <t>к Решению поселкового Собрания сельского поселения</t>
  </si>
  <si>
    <t>Реализация мероприятий подпрограммы "Устойчивое развитие сельских территорий"</t>
  </si>
  <si>
    <t>0500088370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</si>
  <si>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</si>
  <si>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850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</si>
  <si>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</si>
  <si>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</si>
  <si>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</si>
  <si>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</si>
  <si>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90004S0240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</si>
  <si>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</si>
  <si>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Работы, услуги по содержанию имущества</t>
  </si>
  <si>
    <t>07001S7020</t>
  </si>
  <si>
    <t>Приложение № 3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</si>
  <si>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</si>
  <si>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9000401500</t>
  </si>
  <si>
    <t>Мероприятия направленные на энергосбережение и повышение энергоэффективности</t>
  </si>
  <si>
    <t>0600211110</t>
  </si>
  <si>
    <t>0500100125</t>
  </si>
  <si>
    <t>0500100525</t>
  </si>
  <si>
    <t>08301 00027</t>
  </si>
  <si>
    <t>08201 00029</t>
  </si>
  <si>
    <t>Другие вопросы в области социальной политики</t>
  </si>
  <si>
    <t>Пособия, компенсации и иные социальные выплаты гражданам, кроме публичных нормативных обязательств</t>
  </si>
  <si>
    <t>1006</t>
  </si>
  <si>
    <t>321</t>
  </si>
  <si>
    <t>20001 00910</t>
  </si>
  <si>
    <t>02001 00028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</si>
  <si>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3 квартал 2019 года </t>
  </si>
  <si>
    <t xml:space="preserve">"Поселок Детчино" «Об исполнении бюджета                                            </t>
  </si>
  <si>
    <t xml:space="preserve">сельского поселения "Поселок Детчитно" за 3 квартал 2019 года </t>
  </si>
  <si>
    <t>Утверждено на 2019 год</t>
  </si>
  <si>
    <t>Исполнено за 3 квартал 2019 года</t>
  </si>
  <si>
    <t>% исполнения</t>
  </si>
  <si>
    <t xml:space="preserve">                                                                               от 27 ноября 2019. № 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</si>
</sst>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" fontId="29" fillId="0" borderId="1">
      <alignment horizontal="center" vertical="top" shrinkToFi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6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" fontId="45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 vertical="center"/>
    </xf>
    <xf numFmtId="1" fontId="45" fillId="0" borderId="34" xfId="33" applyNumberFormat="1" applyFont="1" applyBorder="1" applyAlignment="1" applyProtection="1">
      <alignment horizontal="left" vertical="center" shrinkToFit="1"/>
      <protection/>
    </xf>
    <xf numFmtId="4" fontId="1" fillId="0" borderId="28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30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1" fontId="45" fillId="0" borderId="20" xfId="33" applyNumberFormat="1" applyFont="1" applyBorder="1" applyAlignment="1" applyProtection="1">
      <alignment horizontal="left" vertical="center" shrinkToFit="1"/>
      <protection/>
    </xf>
    <xf numFmtId="49" fontId="2" fillId="0" borderId="28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/>
    </xf>
    <xf numFmtId="0" fontId="1" fillId="0" borderId="37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vertical="center"/>
    </xf>
    <xf numFmtId="2" fontId="1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tabSelected="1" view="pageBreakPreview" zoomScale="145" zoomScaleNormal="75" zoomScaleSheetLayoutView="145" zoomScalePageLayoutView="0" workbookViewId="0" topLeftCell="B1">
      <selection activeCell="B16" sqref="B16"/>
    </sheetView>
  </sheetViews>
  <sheetFormatPr defaultColWidth="9.00390625" defaultRowHeight="12.75"/>
  <cols>
    <col min="1" max="1" width="4.25390625" style="1" hidden="1" customWidth="1"/>
    <col min="2" max="2" width="59.625" style="14" customWidth="1"/>
    <col min="3" max="6" width="12.75390625" style="1" hidden="1" customWidth="1"/>
    <col min="7" max="7" width="8.00390625" style="25" customWidth="1"/>
    <col min="8" max="8" width="10.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158</v>
      </c>
      <c r="H1" s="33"/>
      <c r="J1" s="33"/>
      <c r="K1" s="33"/>
    </row>
    <row r="2" spans="7:11" ht="12.75">
      <c r="G2" s="33" t="s">
        <v>145</v>
      </c>
      <c r="H2" s="33"/>
      <c r="J2" s="33"/>
      <c r="K2" s="33"/>
    </row>
    <row r="3" spans="7:11" ht="12.75">
      <c r="G3" s="33" t="s">
        <v>174</v>
      </c>
      <c r="H3" s="33"/>
      <c r="J3" s="33"/>
      <c r="K3" s="33"/>
    </row>
    <row r="4" spans="7:11" ht="12.75">
      <c r="G4" s="33" t="s">
        <v>175</v>
      </c>
      <c r="H4" s="33"/>
      <c r="I4" s="33"/>
      <c r="J4" s="33"/>
      <c r="K4" s="33"/>
    </row>
    <row r="5" spans="2:11" ht="12" customHeight="1">
      <c r="B5" s="175" t="s">
        <v>179</v>
      </c>
      <c r="C5" s="175"/>
      <c r="D5" s="175"/>
      <c r="E5" s="175"/>
      <c r="F5" s="175"/>
      <c r="G5" s="175"/>
      <c r="H5" s="175"/>
      <c r="I5" s="175"/>
      <c r="J5" s="175"/>
      <c r="K5" s="175"/>
    </row>
    <row r="6" spans="2:11" ht="12.75">
      <c r="B6" s="182" t="s">
        <v>173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2:11" ht="12.75"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2:11" ht="33" customHeight="1"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ht="13.5" thickBot="1">
      <c r="J9" s="10" t="s">
        <v>16</v>
      </c>
    </row>
    <row r="10" spans="2:13" ht="24.75" customHeight="1" thickBot="1">
      <c r="B10" s="178" t="s">
        <v>3</v>
      </c>
      <c r="C10" s="20"/>
      <c r="D10" s="21"/>
      <c r="E10" s="21"/>
      <c r="F10" s="21"/>
      <c r="G10" s="183" t="s">
        <v>17</v>
      </c>
      <c r="H10" s="183" t="s">
        <v>18</v>
      </c>
      <c r="I10" s="183" t="s">
        <v>19</v>
      </c>
      <c r="J10" s="180" t="s">
        <v>176</v>
      </c>
      <c r="K10" s="38" t="s">
        <v>4</v>
      </c>
      <c r="L10" s="180" t="s">
        <v>177</v>
      </c>
      <c r="M10" s="186" t="s">
        <v>178</v>
      </c>
    </row>
    <row r="11" spans="2:13" ht="21.75" customHeight="1" thickBot="1">
      <c r="B11" s="178"/>
      <c r="C11" s="20"/>
      <c r="D11" s="21"/>
      <c r="E11" s="21"/>
      <c r="F11" s="21"/>
      <c r="G11" s="184"/>
      <c r="H11" s="184"/>
      <c r="I11" s="184"/>
      <c r="J11" s="181"/>
      <c r="K11" s="176" t="s">
        <v>5</v>
      </c>
      <c r="L11" s="181"/>
      <c r="M11" s="187"/>
    </row>
    <row r="12" spans="2:13" ht="3" customHeight="1" hidden="1" thickBot="1">
      <c r="B12" s="179"/>
      <c r="C12" s="22">
        <v>1</v>
      </c>
      <c r="D12" s="22">
        <v>2</v>
      </c>
      <c r="E12" s="22">
        <v>3</v>
      </c>
      <c r="F12" s="23">
        <v>4</v>
      </c>
      <c r="G12" s="185"/>
      <c r="H12" s="185"/>
      <c r="I12" s="185"/>
      <c r="J12" s="181"/>
      <c r="K12" s="177"/>
      <c r="L12" s="181"/>
      <c r="M12" s="187"/>
    </row>
    <row r="13" spans="2:13" s="6" customFormat="1" ht="13.5" thickBot="1">
      <c r="B13" s="15" t="s">
        <v>2</v>
      </c>
      <c r="C13" s="7">
        <v>169074645</v>
      </c>
      <c r="D13" s="8">
        <v>206725292</v>
      </c>
      <c r="E13" s="8">
        <v>194977082</v>
      </c>
      <c r="F13" s="24">
        <v>183922236</v>
      </c>
      <c r="G13" s="26"/>
      <c r="H13" s="32"/>
      <c r="I13" s="133"/>
      <c r="J13" s="135">
        <v>48274639.27000001</v>
      </c>
      <c r="K13" s="139" t="e">
        <f>K14+#REF!+#REF!</f>
        <v>#REF!</v>
      </c>
      <c r="L13" s="142">
        <f>L14</f>
        <v>28603662.330000002</v>
      </c>
      <c r="M13" s="135">
        <v>59</v>
      </c>
    </row>
    <row r="14" spans="2:13" s="6" customFormat="1" ht="26.25" thickBot="1">
      <c r="B14" s="16" t="s">
        <v>43</v>
      </c>
      <c r="C14" s="5">
        <v>64677160</v>
      </c>
      <c r="D14" s="5">
        <v>82794896</v>
      </c>
      <c r="E14" s="5">
        <v>73496307</v>
      </c>
      <c r="F14" s="5">
        <v>63895502</v>
      </c>
      <c r="G14" s="27"/>
      <c r="H14" s="27"/>
      <c r="I14" s="27"/>
      <c r="J14" s="134">
        <v>48274639.27000001</v>
      </c>
      <c r="K14" s="39" t="e">
        <f>K15+#REF!+#REF!+#REF!+#REF!+#REF!+K140+#REF!+#REF!+#REF!</f>
        <v>#REF!</v>
      </c>
      <c r="L14" s="174">
        <f>L15+L53+L61+L71+L82+L87+L97+L121+L140+L149</f>
        <v>28603662.330000002</v>
      </c>
      <c r="M14" s="135"/>
    </row>
    <row r="15" spans="2:13" s="6" customFormat="1" ht="13.5" thickBot="1">
      <c r="B15" s="17" t="s">
        <v>6</v>
      </c>
      <c r="C15" s="5">
        <v>8644707</v>
      </c>
      <c r="D15" s="5">
        <v>12246453</v>
      </c>
      <c r="E15" s="5">
        <v>10840867</v>
      </c>
      <c r="F15" s="5">
        <v>8301146</v>
      </c>
      <c r="G15" s="28" t="s">
        <v>20</v>
      </c>
      <c r="H15" s="28"/>
      <c r="I15" s="28"/>
      <c r="J15" s="11">
        <v>11595329.620000001</v>
      </c>
      <c r="K15" s="39" t="e">
        <f>K16+K25+#REF!+#REF!</f>
        <v>#REF!</v>
      </c>
      <c r="L15" s="158">
        <f>L16+L25+L38+L43</f>
        <v>6914454.82</v>
      </c>
      <c r="M15" s="135"/>
    </row>
    <row r="16" spans="2:13" s="3" customFormat="1" ht="39" thickBot="1">
      <c r="B16" s="18" t="s">
        <v>7</v>
      </c>
      <c r="C16" s="4">
        <v>461000</v>
      </c>
      <c r="D16" s="4">
        <v>460000</v>
      </c>
      <c r="E16" s="4">
        <v>461000</v>
      </c>
      <c r="F16" s="4">
        <v>458000</v>
      </c>
      <c r="G16" s="29" t="s">
        <v>21</v>
      </c>
      <c r="H16" s="29"/>
      <c r="I16" s="29"/>
      <c r="J16" s="12">
        <v>264402.7</v>
      </c>
      <c r="K16" s="40">
        <f>K19+K17</f>
        <v>0</v>
      </c>
      <c r="L16" s="171">
        <f>L17+L23</f>
        <v>189922.7</v>
      </c>
      <c r="M16" s="135">
        <v>72</v>
      </c>
    </row>
    <row r="17" spans="2:13" s="3" customFormat="1" ht="24" customHeight="1" thickBot="1">
      <c r="B17" s="19" t="s">
        <v>44</v>
      </c>
      <c r="C17" s="4"/>
      <c r="D17" s="4"/>
      <c r="E17" s="4"/>
      <c r="F17" s="4"/>
      <c r="G17" s="30" t="s">
        <v>22</v>
      </c>
      <c r="H17" s="30" t="s">
        <v>91</v>
      </c>
      <c r="I17" s="30"/>
      <c r="J17" s="13">
        <v>171002.7</v>
      </c>
      <c r="K17" s="41">
        <f>K18</f>
        <v>0</v>
      </c>
      <c r="L17" s="141">
        <f>L18</f>
        <v>96522.7</v>
      </c>
      <c r="M17" s="135"/>
    </row>
    <row r="18" spans="2:13" s="3" customFormat="1" ht="13.5" thickBot="1">
      <c r="B18" s="19" t="s">
        <v>11</v>
      </c>
      <c r="C18" s="4"/>
      <c r="D18" s="4"/>
      <c r="E18" s="4"/>
      <c r="F18" s="4"/>
      <c r="G18" s="30" t="s">
        <v>22</v>
      </c>
      <c r="H18" s="30" t="s">
        <v>92</v>
      </c>
      <c r="I18" s="30"/>
      <c r="J18" s="13">
        <v>171002.7</v>
      </c>
      <c r="K18" s="42"/>
      <c r="L18" s="141">
        <f>L19+L21+L22</f>
        <v>96522.7</v>
      </c>
      <c r="M18" s="135"/>
    </row>
    <row r="19" spans="2:13" ht="36.75" customHeight="1" thickBot="1">
      <c r="B19" s="19" t="s">
        <v>49</v>
      </c>
      <c r="C19" s="2">
        <v>299000</v>
      </c>
      <c r="D19" s="2">
        <v>298000</v>
      </c>
      <c r="E19" s="2">
        <v>299000</v>
      </c>
      <c r="F19" s="2">
        <v>298000</v>
      </c>
      <c r="G19" s="30" t="s">
        <v>22</v>
      </c>
      <c r="H19" s="30" t="s">
        <v>92</v>
      </c>
      <c r="I19" s="30" t="s">
        <v>45</v>
      </c>
      <c r="J19" s="13">
        <v>155000</v>
      </c>
      <c r="K19" s="41">
        <f>K20</f>
        <v>0</v>
      </c>
      <c r="L19" s="36">
        <f>L20</f>
        <v>80520</v>
      </c>
      <c r="M19" s="135">
        <v>52</v>
      </c>
    </row>
    <row r="20" spans="2:13" ht="26.25" thickBot="1">
      <c r="B20" s="19" t="s">
        <v>50</v>
      </c>
      <c r="C20" s="2">
        <v>299000</v>
      </c>
      <c r="D20" s="2">
        <v>298000</v>
      </c>
      <c r="E20" s="2">
        <v>299000</v>
      </c>
      <c r="F20" s="2">
        <v>298000</v>
      </c>
      <c r="G20" s="30" t="s">
        <v>22</v>
      </c>
      <c r="H20" s="30" t="s">
        <v>92</v>
      </c>
      <c r="I20" s="30" t="s">
        <v>46</v>
      </c>
      <c r="J20" s="13">
        <v>155000</v>
      </c>
      <c r="K20" s="9">
        <v>0</v>
      </c>
      <c r="L20" s="36">
        <v>80520</v>
      </c>
      <c r="M20" s="135"/>
    </row>
    <row r="21" spans="2:13" ht="13.5" thickBot="1">
      <c r="B21" s="19" t="s">
        <v>126</v>
      </c>
      <c r="C21" s="2"/>
      <c r="D21" s="2"/>
      <c r="E21" s="2"/>
      <c r="F21" s="2"/>
      <c r="G21" s="30" t="s">
        <v>22</v>
      </c>
      <c r="H21" s="30" t="s">
        <v>92</v>
      </c>
      <c r="I21" s="30" t="s">
        <v>48</v>
      </c>
      <c r="J21" s="13">
        <v>15700</v>
      </c>
      <c r="K21" s="9"/>
      <c r="L21" s="36">
        <v>15700</v>
      </c>
      <c r="M21" s="135">
        <f>L21/J21*100</f>
        <v>100</v>
      </c>
    </row>
    <row r="22" spans="2:13" ht="13.5" thickBot="1">
      <c r="B22" s="19" t="s">
        <v>122</v>
      </c>
      <c r="C22" s="2"/>
      <c r="D22" s="2"/>
      <c r="E22" s="2"/>
      <c r="F22" s="2"/>
      <c r="G22" s="30" t="s">
        <v>22</v>
      </c>
      <c r="H22" s="30" t="s">
        <v>92</v>
      </c>
      <c r="I22" s="30" t="s">
        <v>149</v>
      </c>
      <c r="J22" s="13">
        <v>302.7</v>
      </c>
      <c r="K22" s="9"/>
      <c r="L22" s="141">
        <v>302.7</v>
      </c>
      <c r="M22" s="135">
        <f>L22/J22*100</f>
        <v>100</v>
      </c>
    </row>
    <row r="23" spans="2:13" ht="36" customHeight="1" thickBot="1">
      <c r="B23" s="19" t="s">
        <v>90</v>
      </c>
      <c r="C23" s="2"/>
      <c r="D23" s="2"/>
      <c r="E23" s="2"/>
      <c r="F23" s="2"/>
      <c r="G23" s="30" t="s">
        <v>22</v>
      </c>
      <c r="H23" s="30" t="s">
        <v>97</v>
      </c>
      <c r="I23" s="30"/>
      <c r="J23" s="13">
        <v>93400</v>
      </c>
      <c r="K23" s="9"/>
      <c r="L23" s="36">
        <f>L24</f>
        <v>93400</v>
      </c>
      <c r="M23" s="135">
        <f>L23/J23*100</f>
        <v>100</v>
      </c>
    </row>
    <row r="24" spans="2:13" ht="13.5" thickBot="1">
      <c r="B24" s="19" t="s">
        <v>40</v>
      </c>
      <c r="C24" s="2"/>
      <c r="D24" s="2"/>
      <c r="E24" s="2"/>
      <c r="F24" s="2"/>
      <c r="G24" s="30" t="s">
        <v>22</v>
      </c>
      <c r="H24" s="30" t="s">
        <v>97</v>
      </c>
      <c r="I24" s="30" t="s">
        <v>42</v>
      </c>
      <c r="J24" s="13">
        <v>93400</v>
      </c>
      <c r="K24" s="9"/>
      <c r="L24" s="36">
        <v>93400</v>
      </c>
      <c r="M24" s="135"/>
    </row>
    <row r="25" spans="2:13" s="3" customFormat="1" ht="39" customHeight="1" thickBot="1">
      <c r="B25" s="18" t="s">
        <v>9</v>
      </c>
      <c r="C25" s="4">
        <v>244000</v>
      </c>
      <c r="D25" s="4">
        <v>244000</v>
      </c>
      <c r="E25" s="4">
        <v>242000</v>
      </c>
      <c r="F25" s="4">
        <v>242000</v>
      </c>
      <c r="G25" s="29" t="s">
        <v>23</v>
      </c>
      <c r="H25" s="29"/>
      <c r="I25" s="29"/>
      <c r="J25" s="12">
        <v>8592663.3</v>
      </c>
      <c r="K25" s="40" t="e">
        <f>K26+K27+K64+K66+K68</f>
        <v>#REF!</v>
      </c>
      <c r="L25" s="171">
        <f>L26</f>
        <v>5318317.32</v>
      </c>
      <c r="M25" s="135">
        <v>62</v>
      </c>
    </row>
    <row r="26" spans="2:13" ht="13.5" thickBot="1">
      <c r="B26" s="19" t="s">
        <v>55</v>
      </c>
      <c r="C26" s="2">
        <v>5157560</v>
      </c>
      <c r="D26" s="2">
        <v>7559720</v>
      </c>
      <c r="E26" s="2">
        <v>6959720</v>
      </c>
      <c r="F26" s="2">
        <v>5359000</v>
      </c>
      <c r="G26" s="30" t="s">
        <v>23</v>
      </c>
      <c r="H26" s="30" t="s">
        <v>93</v>
      </c>
      <c r="I26" s="30"/>
      <c r="J26" s="13">
        <v>8592663.3</v>
      </c>
      <c r="K26" s="41" t="e">
        <f>#REF!</f>
        <v>#REF!</v>
      </c>
      <c r="L26" s="170">
        <f>L29+L35</f>
        <v>5318317.32</v>
      </c>
      <c r="M26" s="135"/>
    </row>
    <row r="27" spans="2:13" ht="26.25" hidden="1" thickBot="1">
      <c r="B27" s="19" t="s">
        <v>12</v>
      </c>
      <c r="C27" s="2">
        <v>143000</v>
      </c>
      <c r="D27" s="2">
        <v>150000</v>
      </c>
      <c r="E27" s="2">
        <v>147000</v>
      </c>
      <c r="F27" s="2">
        <v>145000</v>
      </c>
      <c r="G27" s="30" t="s">
        <v>23</v>
      </c>
      <c r="H27" s="30" t="s">
        <v>25</v>
      </c>
      <c r="I27" s="30"/>
      <c r="J27" s="13">
        <v>0</v>
      </c>
      <c r="K27" s="9"/>
      <c r="L27" s="36"/>
      <c r="M27" s="135" t="e">
        <f>L27/J27*100</f>
        <v>#DIV/0!</v>
      </c>
    </row>
    <row r="28" spans="2:13" ht="13.5" hidden="1" thickBot="1">
      <c r="B28" s="19" t="s">
        <v>8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 t="s">
        <v>24</v>
      </c>
      <c r="J28" s="13"/>
      <c r="K28" s="9"/>
      <c r="L28" s="36"/>
      <c r="M28" s="135" t="e">
        <f>L28/J28*100</f>
        <v>#DIV/0!</v>
      </c>
    </row>
    <row r="29" spans="2:13" ht="13.5" thickBot="1">
      <c r="B29" s="19" t="s">
        <v>11</v>
      </c>
      <c r="C29" s="2"/>
      <c r="D29" s="2"/>
      <c r="E29" s="2"/>
      <c r="F29" s="2"/>
      <c r="G29" s="30" t="s">
        <v>23</v>
      </c>
      <c r="H29" s="30" t="s">
        <v>94</v>
      </c>
      <c r="I29" s="30"/>
      <c r="J29" s="13">
        <v>7819597.3</v>
      </c>
      <c r="K29" s="9"/>
      <c r="L29" s="141">
        <f>L30+L32+L34</f>
        <v>4603248.19</v>
      </c>
      <c r="M29" s="135"/>
    </row>
    <row r="30" spans="2:13" ht="39" customHeight="1" thickBot="1">
      <c r="B30" s="19" t="s">
        <v>49</v>
      </c>
      <c r="C30" s="2"/>
      <c r="D30" s="2"/>
      <c r="E30" s="2"/>
      <c r="F30" s="2"/>
      <c r="G30" s="30" t="s">
        <v>23</v>
      </c>
      <c r="H30" s="30" t="s">
        <v>94</v>
      </c>
      <c r="I30" s="30" t="s">
        <v>45</v>
      </c>
      <c r="J30" s="13">
        <v>5695065</v>
      </c>
      <c r="K30" s="9"/>
      <c r="L30" s="36">
        <f>L31</f>
        <v>3480739.6</v>
      </c>
      <c r="M30" s="135">
        <v>61</v>
      </c>
    </row>
    <row r="31" spans="2:13" ht="12" customHeight="1" thickBot="1">
      <c r="B31" s="19" t="s">
        <v>50</v>
      </c>
      <c r="C31" s="2"/>
      <c r="D31" s="2"/>
      <c r="E31" s="2"/>
      <c r="F31" s="2"/>
      <c r="G31" s="30" t="s">
        <v>23</v>
      </c>
      <c r="H31" s="30" t="s">
        <v>94</v>
      </c>
      <c r="I31" s="30" t="s">
        <v>46</v>
      </c>
      <c r="J31" s="13">
        <v>5695065</v>
      </c>
      <c r="K31" s="9"/>
      <c r="L31" s="36">
        <v>3480739.6</v>
      </c>
      <c r="M31" s="135"/>
    </row>
    <row r="32" spans="2:13" ht="12.75" customHeight="1" thickBot="1">
      <c r="B32" s="19" t="s">
        <v>51</v>
      </c>
      <c r="C32" s="2"/>
      <c r="D32" s="2"/>
      <c r="E32" s="2"/>
      <c r="F32" s="2"/>
      <c r="G32" s="30" t="s">
        <v>23</v>
      </c>
      <c r="H32" s="30" t="s">
        <v>94</v>
      </c>
      <c r="I32" s="30" t="s">
        <v>47</v>
      </c>
      <c r="J32" s="50">
        <v>2099897.3</v>
      </c>
      <c r="K32" s="9"/>
      <c r="L32" s="141">
        <f>L33</f>
        <v>1120784.35</v>
      </c>
      <c r="M32" s="135">
        <v>53</v>
      </c>
    </row>
    <row r="33" spans="2:13" ht="24" customHeight="1" thickBot="1">
      <c r="B33" s="19" t="s">
        <v>52</v>
      </c>
      <c r="C33" s="2"/>
      <c r="D33" s="2"/>
      <c r="E33" s="2"/>
      <c r="F33" s="2"/>
      <c r="G33" s="30" t="s">
        <v>23</v>
      </c>
      <c r="H33" s="30" t="s">
        <v>94</v>
      </c>
      <c r="I33" s="54" t="s">
        <v>48</v>
      </c>
      <c r="J33" s="13">
        <v>2099897.3</v>
      </c>
      <c r="K33" s="55"/>
      <c r="L33" s="141">
        <v>1120784.35</v>
      </c>
      <c r="M33" s="135"/>
    </row>
    <row r="34" spans="2:13" ht="15" customHeight="1" thickBot="1">
      <c r="B34" s="19" t="s">
        <v>122</v>
      </c>
      <c r="C34" s="2"/>
      <c r="D34" s="2"/>
      <c r="E34" s="2"/>
      <c r="F34" s="2"/>
      <c r="G34" s="30" t="s">
        <v>23</v>
      </c>
      <c r="H34" s="30" t="s">
        <v>94</v>
      </c>
      <c r="I34" s="54" t="s">
        <v>123</v>
      </c>
      <c r="J34" s="13">
        <v>24635</v>
      </c>
      <c r="K34" s="55"/>
      <c r="L34" s="36">
        <v>1724.24</v>
      </c>
      <c r="M34" s="135">
        <f>L34/J34*100</f>
        <v>6.999147554292673</v>
      </c>
    </row>
    <row r="35" spans="2:13" ht="26.25" thickBot="1">
      <c r="B35" s="19" t="s">
        <v>56</v>
      </c>
      <c r="C35" s="2"/>
      <c r="D35" s="2"/>
      <c r="E35" s="2"/>
      <c r="F35" s="2"/>
      <c r="G35" s="30" t="s">
        <v>23</v>
      </c>
      <c r="H35" s="30" t="s">
        <v>95</v>
      </c>
      <c r="I35" s="30"/>
      <c r="J35" s="13">
        <v>773066</v>
      </c>
      <c r="K35" s="9"/>
      <c r="L35" s="36">
        <f>L36</f>
        <v>715069.13</v>
      </c>
      <c r="M35" s="135">
        <v>92</v>
      </c>
    </row>
    <row r="36" spans="2:13" ht="45.75" customHeight="1" thickBot="1">
      <c r="B36" s="19" t="s">
        <v>49</v>
      </c>
      <c r="C36" s="2"/>
      <c r="D36" s="2"/>
      <c r="E36" s="2"/>
      <c r="F36" s="2"/>
      <c r="G36" s="30" t="s">
        <v>23</v>
      </c>
      <c r="H36" s="30" t="s">
        <v>95</v>
      </c>
      <c r="I36" s="30" t="s">
        <v>45</v>
      </c>
      <c r="J36" s="13">
        <v>773066</v>
      </c>
      <c r="K36" s="9"/>
      <c r="L36" s="36">
        <f>L37</f>
        <v>715069.13</v>
      </c>
      <c r="M36" s="135"/>
    </row>
    <row r="37" spans="2:13" ht="26.25" thickBot="1">
      <c r="B37" s="19" t="s">
        <v>50</v>
      </c>
      <c r="C37" s="2"/>
      <c r="D37" s="2"/>
      <c r="E37" s="2"/>
      <c r="F37" s="2"/>
      <c r="G37" s="30" t="s">
        <v>23</v>
      </c>
      <c r="H37" s="30" t="s">
        <v>95</v>
      </c>
      <c r="I37" s="30" t="s">
        <v>46</v>
      </c>
      <c r="J37" s="13">
        <v>773066</v>
      </c>
      <c r="K37" s="9"/>
      <c r="L37" s="36">
        <v>715069.13</v>
      </c>
      <c r="M37" s="135"/>
    </row>
    <row r="38" spans="2:13" ht="13.5" thickBot="1">
      <c r="B38" s="18" t="s">
        <v>10</v>
      </c>
      <c r="C38" s="2"/>
      <c r="D38" s="2"/>
      <c r="E38" s="2"/>
      <c r="F38" s="2"/>
      <c r="G38" s="29" t="s">
        <v>36</v>
      </c>
      <c r="H38" s="29"/>
      <c r="I38" s="29"/>
      <c r="J38" s="12">
        <v>88000</v>
      </c>
      <c r="K38" s="9"/>
      <c r="L38" s="36">
        <v>0</v>
      </c>
      <c r="M38" s="135">
        <f>L38/J38*100</f>
        <v>0</v>
      </c>
    </row>
    <row r="39" spans="2:13" ht="13.5" thickBot="1">
      <c r="B39" s="19" t="s">
        <v>72</v>
      </c>
      <c r="C39" s="2"/>
      <c r="D39" s="2"/>
      <c r="E39" s="2"/>
      <c r="F39" s="2"/>
      <c r="G39" s="30" t="s">
        <v>36</v>
      </c>
      <c r="H39" s="30" t="s">
        <v>97</v>
      </c>
      <c r="I39" s="30"/>
      <c r="J39" s="12">
        <v>88000</v>
      </c>
      <c r="K39" s="9"/>
      <c r="L39" s="36">
        <v>0</v>
      </c>
      <c r="M39" s="135">
        <f>L39/J39*100</f>
        <v>0</v>
      </c>
    </row>
    <row r="40" spans="2:13" ht="13.5" thickBot="1">
      <c r="B40" s="19" t="s">
        <v>73</v>
      </c>
      <c r="C40" s="2"/>
      <c r="D40" s="2"/>
      <c r="E40" s="2"/>
      <c r="F40" s="2"/>
      <c r="G40" s="30" t="s">
        <v>36</v>
      </c>
      <c r="H40" s="30" t="s">
        <v>98</v>
      </c>
      <c r="I40" s="30"/>
      <c r="J40" s="12">
        <v>88000</v>
      </c>
      <c r="K40" s="9"/>
      <c r="L40" s="36">
        <v>0</v>
      </c>
      <c r="M40" s="135">
        <f>L40/J40*100</f>
        <v>0</v>
      </c>
    </row>
    <row r="41" spans="2:13" ht="13.5" thickBot="1">
      <c r="B41" s="19" t="s">
        <v>53</v>
      </c>
      <c r="C41" s="2"/>
      <c r="D41" s="2"/>
      <c r="E41" s="2"/>
      <c r="F41" s="2"/>
      <c r="G41" s="30" t="s">
        <v>36</v>
      </c>
      <c r="H41" s="30" t="s">
        <v>98</v>
      </c>
      <c r="I41" s="30" t="s">
        <v>54</v>
      </c>
      <c r="J41" s="13">
        <v>88000</v>
      </c>
      <c r="K41" s="9"/>
      <c r="L41" s="36">
        <v>0</v>
      </c>
      <c r="M41" s="135">
        <f>L41/J41*100</f>
        <v>0</v>
      </c>
    </row>
    <row r="42" spans="2:13" ht="13.5" thickBot="1">
      <c r="B42" s="19" t="s">
        <v>59</v>
      </c>
      <c r="C42" s="2"/>
      <c r="D42" s="2"/>
      <c r="E42" s="2"/>
      <c r="F42" s="2"/>
      <c r="G42" s="30" t="s">
        <v>36</v>
      </c>
      <c r="H42" s="30" t="s">
        <v>98</v>
      </c>
      <c r="I42" s="30" t="s">
        <v>60</v>
      </c>
      <c r="J42" s="13">
        <v>88000</v>
      </c>
      <c r="K42" s="9"/>
      <c r="L42" s="36">
        <v>0</v>
      </c>
      <c r="M42" s="135">
        <f>L42/J42*100</f>
        <v>0</v>
      </c>
    </row>
    <row r="43" spans="2:13" ht="13.5" thickBot="1">
      <c r="B43" s="18" t="s">
        <v>35</v>
      </c>
      <c r="C43" s="4"/>
      <c r="D43" s="4"/>
      <c r="E43" s="4"/>
      <c r="F43" s="4"/>
      <c r="G43" s="29" t="s">
        <v>30</v>
      </c>
      <c r="H43" s="29"/>
      <c r="I43" s="29"/>
      <c r="J43" s="12">
        <v>2650263.62</v>
      </c>
      <c r="K43" s="9"/>
      <c r="L43" s="158">
        <f>L44</f>
        <v>1406214.8</v>
      </c>
      <c r="M43" s="135">
        <v>53</v>
      </c>
    </row>
    <row r="44" spans="2:13" ht="13.5" thickBot="1">
      <c r="B44" s="19" t="s">
        <v>57</v>
      </c>
      <c r="C44" s="4"/>
      <c r="D44" s="4"/>
      <c r="E44" s="4"/>
      <c r="F44" s="4"/>
      <c r="G44" s="30" t="s">
        <v>30</v>
      </c>
      <c r="H44" s="30" t="s">
        <v>96</v>
      </c>
      <c r="I44" s="30"/>
      <c r="J44" s="13">
        <v>2650263.62</v>
      </c>
      <c r="K44" s="9"/>
      <c r="L44" s="141">
        <f>L45+L47+L51</f>
        <v>1406214.8</v>
      </c>
      <c r="M44" s="135"/>
    </row>
    <row r="45" spans="2:13" ht="13.5" thickBot="1">
      <c r="B45" s="19" t="s">
        <v>114</v>
      </c>
      <c r="C45" s="4"/>
      <c r="D45" s="4"/>
      <c r="E45" s="4"/>
      <c r="F45" s="4"/>
      <c r="G45" s="30" t="s">
        <v>30</v>
      </c>
      <c r="H45" s="30" t="s">
        <v>142</v>
      </c>
      <c r="I45" s="30"/>
      <c r="J45" s="13">
        <v>140616</v>
      </c>
      <c r="K45" s="9"/>
      <c r="L45" s="36">
        <f>L46</f>
        <v>94916</v>
      </c>
      <c r="M45" s="135"/>
    </row>
    <row r="46" spans="2:13" ht="26.25" thickBot="1">
      <c r="B46" s="19" t="s">
        <v>50</v>
      </c>
      <c r="C46" s="4"/>
      <c r="D46" s="4"/>
      <c r="E46" s="4"/>
      <c r="F46" s="4"/>
      <c r="G46" s="30" t="s">
        <v>30</v>
      </c>
      <c r="H46" s="30" t="s">
        <v>124</v>
      </c>
      <c r="I46" s="30" t="s">
        <v>46</v>
      </c>
      <c r="J46" s="13">
        <v>140616</v>
      </c>
      <c r="K46" s="9"/>
      <c r="L46" s="36">
        <v>94916</v>
      </c>
      <c r="M46" s="135">
        <v>67</v>
      </c>
    </row>
    <row r="47" spans="2:13" ht="13.5" thickBot="1">
      <c r="B47" s="19" t="s">
        <v>74</v>
      </c>
      <c r="C47" s="2"/>
      <c r="D47" s="2"/>
      <c r="E47" s="2"/>
      <c r="F47" s="2"/>
      <c r="G47" s="30" t="s">
        <v>30</v>
      </c>
      <c r="H47" s="30" t="s">
        <v>99</v>
      </c>
      <c r="I47" s="30"/>
      <c r="J47" s="13">
        <v>2268647.62</v>
      </c>
      <c r="K47" s="9"/>
      <c r="L47" s="141">
        <f>L48+L50</f>
        <v>1070994.36</v>
      </c>
      <c r="M47" s="135">
        <v>47</v>
      </c>
    </row>
    <row r="48" spans="2:13" ht="25.5" customHeight="1" thickBot="1">
      <c r="B48" s="19" t="s">
        <v>51</v>
      </c>
      <c r="C48" s="2"/>
      <c r="D48" s="2"/>
      <c r="E48" s="2"/>
      <c r="F48" s="2"/>
      <c r="G48" s="30" t="s">
        <v>30</v>
      </c>
      <c r="H48" s="30" t="s">
        <v>99</v>
      </c>
      <c r="I48" s="30" t="s">
        <v>47</v>
      </c>
      <c r="J48" s="13">
        <v>2252558.62</v>
      </c>
      <c r="K48" s="9"/>
      <c r="L48" s="36">
        <f>L49</f>
        <v>1054905.36</v>
      </c>
      <c r="M48" s="135"/>
    </row>
    <row r="49" spans="2:13" ht="24.75" customHeight="1" thickBot="1">
      <c r="B49" s="19" t="s">
        <v>52</v>
      </c>
      <c r="C49" s="2"/>
      <c r="D49" s="2"/>
      <c r="E49" s="2"/>
      <c r="F49" s="2"/>
      <c r="G49" s="30" t="s">
        <v>30</v>
      </c>
      <c r="H49" s="30" t="s">
        <v>99</v>
      </c>
      <c r="I49" s="30" t="s">
        <v>48</v>
      </c>
      <c r="J49" s="13">
        <v>2252558.62</v>
      </c>
      <c r="K49" s="9"/>
      <c r="L49" s="36">
        <v>1054905.36</v>
      </c>
      <c r="M49" s="135">
        <v>47</v>
      </c>
    </row>
    <row r="50" spans="2:13" ht="15" customHeight="1" thickBot="1">
      <c r="B50" s="19" t="s">
        <v>122</v>
      </c>
      <c r="C50" s="2"/>
      <c r="D50" s="2"/>
      <c r="E50" s="2"/>
      <c r="F50" s="2"/>
      <c r="G50" s="30" t="s">
        <v>30</v>
      </c>
      <c r="H50" s="30" t="s">
        <v>99</v>
      </c>
      <c r="I50" s="30" t="s">
        <v>149</v>
      </c>
      <c r="J50" s="13">
        <v>16089</v>
      </c>
      <c r="K50" s="9"/>
      <c r="L50" s="141">
        <v>16089</v>
      </c>
      <c r="M50" s="135">
        <f>L50/J50*100</f>
        <v>100</v>
      </c>
    </row>
    <row r="51" spans="2:13" ht="24.75" customHeight="1" thickBot="1">
      <c r="B51" s="19" t="s">
        <v>75</v>
      </c>
      <c r="C51" s="2"/>
      <c r="D51" s="2"/>
      <c r="E51" s="2"/>
      <c r="F51" s="2"/>
      <c r="G51" s="30" t="s">
        <v>30</v>
      </c>
      <c r="H51" s="30" t="s">
        <v>127</v>
      </c>
      <c r="I51" s="30" t="s">
        <v>47</v>
      </c>
      <c r="J51" s="13">
        <v>241000</v>
      </c>
      <c r="K51" s="9"/>
      <c r="L51" s="36">
        <f>L52</f>
        <v>240304.44</v>
      </c>
      <c r="M51" s="135">
        <v>100</v>
      </c>
    </row>
    <row r="52" spans="2:13" ht="24.75" customHeight="1" thickBot="1">
      <c r="B52" s="19" t="s">
        <v>76</v>
      </c>
      <c r="C52" s="2"/>
      <c r="D52" s="2"/>
      <c r="E52" s="2"/>
      <c r="F52" s="2"/>
      <c r="G52" s="30" t="s">
        <v>30</v>
      </c>
      <c r="H52" s="30" t="s">
        <v>127</v>
      </c>
      <c r="I52" s="30" t="s">
        <v>48</v>
      </c>
      <c r="J52" s="13">
        <v>241000</v>
      </c>
      <c r="K52" s="9"/>
      <c r="L52" s="36">
        <v>240304.44</v>
      </c>
      <c r="M52" s="135"/>
    </row>
    <row r="53" spans="2:13" ht="13.5" thickBot="1">
      <c r="B53" s="18" t="s">
        <v>37</v>
      </c>
      <c r="C53" s="2"/>
      <c r="D53" s="2"/>
      <c r="E53" s="2"/>
      <c r="F53" s="2"/>
      <c r="G53" s="29" t="s">
        <v>38</v>
      </c>
      <c r="H53" s="30"/>
      <c r="I53" s="30"/>
      <c r="J53" s="12">
        <v>343187</v>
      </c>
      <c r="K53" s="9"/>
      <c r="L53" s="53">
        <f>L54</f>
        <v>248670.37</v>
      </c>
      <c r="M53" s="135">
        <v>72</v>
      </c>
    </row>
    <row r="54" spans="2:13" ht="13.5" thickBot="1">
      <c r="B54" s="18" t="s">
        <v>61</v>
      </c>
      <c r="C54" s="2"/>
      <c r="D54" s="2"/>
      <c r="E54" s="2"/>
      <c r="F54" s="2"/>
      <c r="G54" s="29" t="s">
        <v>39</v>
      </c>
      <c r="H54" s="30"/>
      <c r="I54" s="30"/>
      <c r="J54" s="12">
        <v>343187</v>
      </c>
      <c r="K54" s="9"/>
      <c r="L54" s="36">
        <f>L55</f>
        <v>248670.37</v>
      </c>
      <c r="M54" s="135"/>
    </row>
    <row r="55" spans="2:13" ht="13.5" thickBot="1">
      <c r="B55" s="19" t="s">
        <v>69</v>
      </c>
      <c r="C55" s="2"/>
      <c r="D55" s="2"/>
      <c r="E55" s="2"/>
      <c r="F55" s="2"/>
      <c r="G55" s="30" t="s">
        <v>39</v>
      </c>
      <c r="H55" s="30" t="s">
        <v>100</v>
      </c>
      <c r="I55" s="30"/>
      <c r="J55" s="13">
        <v>343187</v>
      </c>
      <c r="K55" s="9"/>
      <c r="L55" s="36">
        <f>L56</f>
        <v>248670.37</v>
      </c>
      <c r="M55" s="135"/>
    </row>
    <row r="56" spans="2:13" ht="26.25" thickBot="1">
      <c r="B56" s="19" t="s">
        <v>62</v>
      </c>
      <c r="C56" s="2"/>
      <c r="D56" s="2"/>
      <c r="E56" s="2"/>
      <c r="F56" s="2"/>
      <c r="G56" s="30" t="s">
        <v>39</v>
      </c>
      <c r="H56" s="30" t="s">
        <v>101</v>
      </c>
      <c r="I56" s="30"/>
      <c r="J56" s="13">
        <v>343187</v>
      </c>
      <c r="K56" s="9"/>
      <c r="L56" s="36">
        <f>L57</f>
        <v>248670.37</v>
      </c>
      <c r="M56" s="135"/>
    </row>
    <row r="57" spans="2:13" ht="50.25" customHeight="1" thickBot="1">
      <c r="B57" s="19" t="s">
        <v>49</v>
      </c>
      <c r="C57" s="2"/>
      <c r="D57" s="2"/>
      <c r="E57" s="2"/>
      <c r="F57" s="2"/>
      <c r="G57" s="30" t="s">
        <v>39</v>
      </c>
      <c r="H57" s="30" t="s">
        <v>101</v>
      </c>
      <c r="I57" s="30" t="s">
        <v>45</v>
      </c>
      <c r="J57" s="13">
        <v>331661</v>
      </c>
      <c r="K57" s="9"/>
      <c r="L57" s="36">
        <f>L58</f>
        <v>248670.37</v>
      </c>
      <c r="M57" s="135"/>
    </row>
    <row r="58" spans="2:13" ht="23.25" customHeight="1" thickBot="1">
      <c r="B58" s="19" t="s">
        <v>63</v>
      </c>
      <c r="C58" s="2"/>
      <c r="D58" s="2"/>
      <c r="E58" s="2"/>
      <c r="F58" s="2"/>
      <c r="G58" s="30" t="s">
        <v>39</v>
      </c>
      <c r="H58" s="30" t="s">
        <v>101</v>
      </c>
      <c r="I58" s="30" t="s">
        <v>46</v>
      </c>
      <c r="J58" s="13">
        <v>331661</v>
      </c>
      <c r="K58" s="9"/>
      <c r="L58" s="36">
        <v>248670.37</v>
      </c>
      <c r="M58" s="135">
        <v>75</v>
      </c>
    </row>
    <row r="59" spans="2:13" ht="23.25" customHeight="1" thickBot="1">
      <c r="B59" s="19" t="s">
        <v>64</v>
      </c>
      <c r="C59" s="2"/>
      <c r="D59" s="2"/>
      <c r="E59" s="2"/>
      <c r="F59" s="2"/>
      <c r="G59" s="30" t="s">
        <v>39</v>
      </c>
      <c r="H59" s="30" t="s">
        <v>101</v>
      </c>
      <c r="I59" s="30" t="s">
        <v>47</v>
      </c>
      <c r="J59" s="13">
        <v>11526</v>
      </c>
      <c r="K59" s="9"/>
      <c r="L59" s="36">
        <v>0</v>
      </c>
      <c r="M59" s="135">
        <f aca="true" t="shared" si="0" ref="M59:M70">L59/J59*100</f>
        <v>0</v>
      </c>
    </row>
    <row r="60" spans="2:13" ht="26.25" thickBot="1">
      <c r="B60" s="19" t="s">
        <v>76</v>
      </c>
      <c r="C60" s="2"/>
      <c r="D60" s="2"/>
      <c r="E60" s="2"/>
      <c r="F60" s="2"/>
      <c r="G60" s="30" t="s">
        <v>39</v>
      </c>
      <c r="H60" s="30" t="s">
        <v>101</v>
      </c>
      <c r="I60" s="30" t="s">
        <v>48</v>
      </c>
      <c r="J60" s="13">
        <v>11526</v>
      </c>
      <c r="K60" s="9"/>
      <c r="L60" s="36">
        <v>0</v>
      </c>
      <c r="M60" s="135">
        <f t="shared" si="0"/>
        <v>0</v>
      </c>
    </row>
    <row r="61" spans="2:13" ht="13.5" thickBot="1">
      <c r="B61" s="3" t="s">
        <v>13</v>
      </c>
      <c r="C61" s="2"/>
      <c r="D61" s="2"/>
      <c r="E61" s="2"/>
      <c r="F61" s="2"/>
      <c r="G61" s="29" t="s">
        <v>26</v>
      </c>
      <c r="H61" s="30"/>
      <c r="I61" s="30"/>
      <c r="J61" s="12">
        <v>100000</v>
      </c>
      <c r="K61" s="9"/>
      <c r="L61" s="36">
        <v>0</v>
      </c>
      <c r="M61" s="135">
        <f t="shared" si="0"/>
        <v>0</v>
      </c>
    </row>
    <row r="62" spans="2:13" ht="26.25" thickBot="1">
      <c r="B62" s="18" t="s">
        <v>65</v>
      </c>
      <c r="C62" s="2"/>
      <c r="D62" s="2"/>
      <c r="E62" s="2"/>
      <c r="F62" s="2"/>
      <c r="G62" s="29" t="s">
        <v>27</v>
      </c>
      <c r="H62" s="30"/>
      <c r="I62" s="30"/>
      <c r="J62" s="12">
        <v>100000</v>
      </c>
      <c r="K62" s="9"/>
      <c r="L62" s="36">
        <v>0</v>
      </c>
      <c r="M62" s="135">
        <f t="shared" si="0"/>
        <v>0</v>
      </c>
    </row>
    <row r="63" spans="2:13" ht="13.5" thickBot="1">
      <c r="B63" s="19" t="s">
        <v>77</v>
      </c>
      <c r="C63" s="2"/>
      <c r="D63" s="2"/>
      <c r="E63" s="2"/>
      <c r="F63" s="2"/>
      <c r="G63" s="30" t="s">
        <v>27</v>
      </c>
      <c r="H63" s="30" t="s">
        <v>96</v>
      </c>
      <c r="I63" s="30"/>
      <c r="J63" s="13">
        <v>100000</v>
      </c>
      <c r="K63" s="9"/>
      <c r="L63" s="36">
        <v>0</v>
      </c>
      <c r="M63" s="135">
        <f t="shared" si="0"/>
        <v>0</v>
      </c>
    </row>
    <row r="64" spans="2:13" ht="26.25" thickBot="1">
      <c r="B64" s="19" t="s">
        <v>78</v>
      </c>
      <c r="C64" s="2"/>
      <c r="D64" s="2"/>
      <c r="E64" s="2"/>
      <c r="F64" s="2"/>
      <c r="G64" s="30" t="s">
        <v>27</v>
      </c>
      <c r="H64" s="30" t="s">
        <v>102</v>
      </c>
      <c r="I64" s="30"/>
      <c r="J64" s="13">
        <v>100000</v>
      </c>
      <c r="K64" s="41">
        <f>K65</f>
        <v>0</v>
      </c>
      <c r="L64" s="36">
        <v>0</v>
      </c>
      <c r="M64" s="135">
        <f t="shared" si="0"/>
        <v>0</v>
      </c>
    </row>
    <row r="65" spans="2:13" ht="12.75" customHeight="1" thickBot="1">
      <c r="B65" s="19" t="s">
        <v>64</v>
      </c>
      <c r="C65" s="2"/>
      <c r="D65" s="2"/>
      <c r="E65" s="2"/>
      <c r="F65" s="2"/>
      <c r="G65" s="30" t="s">
        <v>27</v>
      </c>
      <c r="H65" s="30" t="s">
        <v>102</v>
      </c>
      <c r="I65" s="30" t="s">
        <v>47</v>
      </c>
      <c r="J65" s="13">
        <v>100000</v>
      </c>
      <c r="K65" s="9"/>
      <c r="L65" s="36">
        <v>0</v>
      </c>
      <c r="M65" s="135">
        <f t="shared" si="0"/>
        <v>0</v>
      </c>
    </row>
    <row r="66" spans="2:13" ht="13.5" hidden="1" thickBot="1">
      <c r="B66" s="19"/>
      <c r="C66" s="2"/>
      <c r="D66" s="2"/>
      <c r="E66" s="2"/>
      <c r="F66" s="2"/>
      <c r="G66" s="30"/>
      <c r="H66" s="30"/>
      <c r="I66" s="30"/>
      <c r="J66" s="13"/>
      <c r="K66" s="9"/>
      <c r="L66" s="36"/>
      <c r="M66" s="135" t="e">
        <f t="shared" si="0"/>
        <v>#DIV/0!</v>
      </c>
    </row>
    <row r="67" spans="2:13" ht="13.5" hidden="1" thickBot="1">
      <c r="B67" s="19"/>
      <c r="C67" s="2"/>
      <c r="D67" s="2"/>
      <c r="E67" s="2"/>
      <c r="F67" s="2"/>
      <c r="G67" s="30"/>
      <c r="H67" s="30"/>
      <c r="I67" s="30"/>
      <c r="J67" s="13"/>
      <c r="K67" s="9"/>
      <c r="L67" s="36"/>
      <c r="M67" s="135" t="e">
        <f t="shared" si="0"/>
        <v>#DIV/0!</v>
      </c>
    </row>
    <row r="68" spans="2:13" ht="13.5" hidden="1" thickBot="1">
      <c r="B68" s="19"/>
      <c r="C68" s="2"/>
      <c r="D68" s="2"/>
      <c r="E68" s="2"/>
      <c r="F68" s="2"/>
      <c r="G68" s="30"/>
      <c r="H68" s="30"/>
      <c r="I68" s="30"/>
      <c r="J68" s="13"/>
      <c r="K68" s="9"/>
      <c r="L68" s="36"/>
      <c r="M68" s="135" t="e">
        <f t="shared" si="0"/>
        <v>#DIV/0!</v>
      </c>
    </row>
    <row r="69" spans="2:13" ht="13.5" hidden="1" thickBot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36"/>
      <c r="M69" s="135" t="e">
        <f t="shared" si="0"/>
        <v>#DIV/0!</v>
      </c>
    </row>
    <row r="70" spans="2:13" ht="26.25" thickBot="1">
      <c r="B70" s="52" t="s">
        <v>52</v>
      </c>
      <c r="C70" s="37"/>
      <c r="D70" s="37"/>
      <c r="E70" s="37"/>
      <c r="F70" s="37"/>
      <c r="G70" s="49" t="s">
        <v>27</v>
      </c>
      <c r="H70" s="49" t="s">
        <v>102</v>
      </c>
      <c r="I70" s="49" t="s">
        <v>48</v>
      </c>
      <c r="J70" s="50">
        <v>100000</v>
      </c>
      <c r="K70" s="9"/>
      <c r="L70" s="36">
        <v>0</v>
      </c>
      <c r="M70" s="135">
        <f t="shared" si="0"/>
        <v>0</v>
      </c>
    </row>
    <row r="71" spans="2:13" ht="13.5" thickBot="1">
      <c r="B71" s="122" t="s">
        <v>108</v>
      </c>
      <c r="C71" s="124"/>
      <c r="D71" s="124"/>
      <c r="E71" s="124"/>
      <c r="F71" s="124"/>
      <c r="G71" s="127" t="s">
        <v>110</v>
      </c>
      <c r="H71" s="125"/>
      <c r="I71" s="125"/>
      <c r="J71" s="128">
        <v>737466.35</v>
      </c>
      <c r="K71" s="55"/>
      <c r="L71" s="53">
        <f>L72+L78</f>
        <v>640242.79</v>
      </c>
      <c r="M71" s="135">
        <v>87</v>
      </c>
    </row>
    <row r="72" spans="2:13" ht="13.5" thickBot="1">
      <c r="B72" s="121" t="s">
        <v>109</v>
      </c>
      <c r="C72" s="124"/>
      <c r="D72" s="124"/>
      <c r="E72" s="124"/>
      <c r="F72" s="124"/>
      <c r="G72" s="125" t="s">
        <v>111</v>
      </c>
      <c r="H72" s="125"/>
      <c r="I72" s="125"/>
      <c r="J72" s="128">
        <v>635466.35</v>
      </c>
      <c r="K72" s="55"/>
      <c r="L72" s="53">
        <f>L73</f>
        <v>595242.79</v>
      </c>
      <c r="M72" s="135">
        <v>94</v>
      </c>
    </row>
    <row r="73" spans="2:13" ht="26.25" thickBot="1">
      <c r="B73" s="121" t="s">
        <v>140</v>
      </c>
      <c r="C73" s="51"/>
      <c r="D73" s="4"/>
      <c r="E73" s="4"/>
      <c r="F73" s="4"/>
      <c r="G73" s="30" t="s">
        <v>111</v>
      </c>
      <c r="H73" s="30"/>
      <c r="I73" s="30"/>
      <c r="J73" s="13">
        <v>635466.35</v>
      </c>
      <c r="K73" s="55"/>
      <c r="L73" s="36">
        <f>L74+L76</f>
        <v>595242.79</v>
      </c>
      <c r="M73" s="135"/>
    </row>
    <row r="74" spans="2:13" ht="26.25" thickBot="1">
      <c r="B74" s="138" t="s">
        <v>141</v>
      </c>
      <c r="C74" s="51"/>
      <c r="D74" s="4"/>
      <c r="E74" s="4"/>
      <c r="F74" s="4"/>
      <c r="G74" s="49" t="s">
        <v>111</v>
      </c>
      <c r="H74" s="49" t="s">
        <v>128</v>
      </c>
      <c r="I74" s="49"/>
      <c r="J74" s="50">
        <v>216858.35</v>
      </c>
      <c r="K74" s="55"/>
      <c r="L74" s="36">
        <f>L75</f>
        <v>216858.35</v>
      </c>
      <c r="M74" s="135"/>
    </row>
    <row r="75" spans="2:13" ht="13.5" thickBot="1">
      <c r="B75" s="19" t="s">
        <v>126</v>
      </c>
      <c r="C75" s="51"/>
      <c r="D75" s="4"/>
      <c r="E75" s="4"/>
      <c r="F75" s="4"/>
      <c r="G75" s="49" t="s">
        <v>111</v>
      </c>
      <c r="H75" s="49" t="s">
        <v>128</v>
      </c>
      <c r="I75" s="49" t="s">
        <v>112</v>
      </c>
      <c r="J75" s="50">
        <v>216858.35</v>
      </c>
      <c r="K75" s="55"/>
      <c r="L75" s="36">
        <v>216858.35</v>
      </c>
      <c r="M75" s="135">
        <f>L75/J75*100</f>
        <v>100</v>
      </c>
    </row>
    <row r="76" spans="2:13" ht="39" thickBot="1">
      <c r="B76" s="121" t="s">
        <v>131</v>
      </c>
      <c r="C76" s="132"/>
      <c r="D76" s="132"/>
      <c r="E76" s="132"/>
      <c r="F76" s="132"/>
      <c r="G76" s="125" t="s">
        <v>111</v>
      </c>
      <c r="H76" s="125" t="s">
        <v>129</v>
      </c>
      <c r="I76" s="125"/>
      <c r="J76" s="126">
        <v>418608</v>
      </c>
      <c r="K76" s="55"/>
      <c r="L76" s="36">
        <f>L77</f>
        <v>378384.44</v>
      </c>
      <c r="M76" s="135"/>
    </row>
    <row r="77" spans="2:13" ht="24.75" customHeight="1" thickBot="1">
      <c r="B77" s="121" t="s">
        <v>132</v>
      </c>
      <c r="C77" s="124"/>
      <c r="D77" s="124"/>
      <c r="E77" s="124"/>
      <c r="F77" s="124"/>
      <c r="G77" s="125" t="s">
        <v>111</v>
      </c>
      <c r="H77" s="125" t="s">
        <v>129</v>
      </c>
      <c r="I77" s="125" t="s">
        <v>121</v>
      </c>
      <c r="J77" s="126">
        <v>418608</v>
      </c>
      <c r="K77" s="55"/>
      <c r="L77" s="36">
        <v>378384.44</v>
      </c>
      <c r="M77" s="135">
        <v>90</v>
      </c>
    </row>
    <row r="78" spans="2:13" ht="13.5" thickBot="1">
      <c r="B78" s="34" t="s">
        <v>115</v>
      </c>
      <c r="C78" s="124"/>
      <c r="D78" s="124"/>
      <c r="E78" s="124"/>
      <c r="F78" s="124"/>
      <c r="G78" s="127" t="s">
        <v>113</v>
      </c>
      <c r="H78" s="127"/>
      <c r="I78" s="127"/>
      <c r="J78" s="128">
        <v>102000</v>
      </c>
      <c r="K78" s="55"/>
      <c r="L78" s="53">
        <f>L79</f>
        <v>45000</v>
      </c>
      <c r="M78" s="135">
        <v>44</v>
      </c>
    </row>
    <row r="79" spans="2:13" ht="26.25" thickBot="1">
      <c r="B79" s="19" t="s">
        <v>116</v>
      </c>
      <c r="C79" s="124"/>
      <c r="D79" s="124"/>
      <c r="E79" s="124"/>
      <c r="F79" s="124"/>
      <c r="G79" s="127" t="s">
        <v>113</v>
      </c>
      <c r="H79" s="137">
        <v>9000300610</v>
      </c>
      <c r="I79" s="127"/>
      <c r="J79" s="126">
        <v>102000</v>
      </c>
      <c r="K79" s="55"/>
      <c r="L79" s="36">
        <f>L80</f>
        <v>45000</v>
      </c>
      <c r="M79" s="135"/>
    </row>
    <row r="80" spans="2:13" ht="26.25" thickBot="1">
      <c r="B80" s="52" t="s">
        <v>64</v>
      </c>
      <c r="C80" s="143"/>
      <c r="D80" s="143"/>
      <c r="E80" s="143"/>
      <c r="F80" s="143"/>
      <c r="G80" s="157" t="s">
        <v>113</v>
      </c>
      <c r="H80" s="145" t="s">
        <v>139</v>
      </c>
      <c r="I80" s="144" t="s">
        <v>47</v>
      </c>
      <c r="J80" s="146">
        <v>102000</v>
      </c>
      <c r="K80" s="147"/>
      <c r="L80" s="148">
        <f>L81</f>
        <v>45000</v>
      </c>
      <c r="M80" s="135"/>
    </row>
    <row r="81" spans="2:13" ht="13.5" thickBot="1">
      <c r="B81" s="121" t="s">
        <v>126</v>
      </c>
      <c r="C81" s="124"/>
      <c r="D81" s="124"/>
      <c r="E81" s="124"/>
      <c r="F81" s="124"/>
      <c r="G81" s="125" t="s">
        <v>113</v>
      </c>
      <c r="H81" s="156" t="s">
        <v>139</v>
      </c>
      <c r="I81" s="125" t="s">
        <v>48</v>
      </c>
      <c r="J81" s="126">
        <v>102000</v>
      </c>
      <c r="K81" s="120"/>
      <c r="L81" s="36">
        <v>45000</v>
      </c>
      <c r="M81" s="135">
        <v>44</v>
      </c>
    </row>
    <row r="82" spans="2:13" s="3" customFormat="1" ht="13.5" thickBot="1">
      <c r="B82" s="149" t="s">
        <v>79</v>
      </c>
      <c r="C82" s="150"/>
      <c r="D82" s="151"/>
      <c r="E82" s="151"/>
      <c r="F82" s="151"/>
      <c r="G82" s="152" t="s">
        <v>80</v>
      </c>
      <c r="H82" s="153"/>
      <c r="I82" s="153"/>
      <c r="J82" s="154">
        <v>467896.57</v>
      </c>
      <c r="K82" s="155" t="e">
        <f>#REF!</f>
        <v>#REF!</v>
      </c>
      <c r="L82" s="172">
        <f>L83</f>
        <v>274093.18</v>
      </c>
      <c r="M82" s="135">
        <v>59</v>
      </c>
    </row>
    <row r="83" spans="2:13" s="3" customFormat="1" ht="13.5" thickBot="1">
      <c r="B83" s="35" t="s">
        <v>117</v>
      </c>
      <c r="C83" s="51"/>
      <c r="D83" s="4"/>
      <c r="E83" s="4"/>
      <c r="F83" s="4"/>
      <c r="G83" s="30" t="s">
        <v>80</v>
      </c>
      <c r="H83" s="30" t="s">
        <v>118</v>
      </c>
      <c r="I83" s="58"/>
      <c r="J83" s="129">
        <v>467896.57</v>
      </c>
      <c r="K83" s="40"/>
      <c r="L83" s="36">
        <f>L84+L86</f>
        <v>274093.18</v>
      </c>
      <c r="M83" s="135"/>
    </row>
    <row r="84" spans="2:13" s="3" customFormat="1" ht="26.25" thickBot="1">
      <c r="B84" s="52" t="s">
        <v>66</v>
      </c>
      <c r="C84" s="51"/>
      <c r="D84" s="4"/>
      <c r="E84" s="4"/>
      <c r="F84" s="4"/>
      <c r="G84" s="30" t="s">
        <v>80</v>
      </c>
      <c r="H84" s="30" t="s">
        <v>118</v>
      </c>
      <c r="I84" s="77" t="s">
        <v>47</v>
      </c>
      <c r="J84" s="129">
        <v>467837.31</v>
      </c>
      <c r="K84" s="40"/>
      <c r="L84" s="36">
        <f>L85</f>
        <v>274047.26</v>
      </c>
      <c r="M84" s="135"/>
    </row>
    <row r="85" spans="2:13" s="3" customFormat="1" ht="26.25" thickBot="1">
      <c r="B85" s="121" t="s">
        <v>52</v>
      </c>
      <c r="C85" s="51"/>
      <c r="D85" s="4"/>
      <c r="E85" s="4"/>
      <c r="F85" s="4"/>
      <c r="G85" s="30" t="s">
        <v>80</v>
      </c>
      <c r="H85" s="30" t="s">
        <v>118</v>
      </c>
      <c r="I85" s="77" t="s">
        <v>48</v>
      </c>
      <c r="J85" s="129">
        <v>467837.31</v>
      </c>
      <c r="K85" s="40"/>
      <c r="L85" s="36">
        <v>274047.26</v>
      </c>
      <c r="M85" s="135">
        <v>59</v>
      </c>
    </row>
    <row r="86" spans="2:13" s="3" customFormat="1" ht="13.5" thickBot="1">
      <c r="B86" s="19" t="s">
        <v>122</v>
      </c>
      <c r="C86" s="51"/>
      <c r="D86" s="4"/>
      <c r="E86" s="4"/>
      <c r="F86" s="4"/>
      <c r="G86" s="30" t="s">
        <v>80</v>
      </c>
      <c r="H86" s="30" t="s">
        <v>118</v>
      </c>
      <c r="I86" s="77" t="s">
        <v>149</v>
      </c>
      <c r="J86" s="129">
        <v>59.260000000000005</v>
      </c>
      <c r="K86" s="40"/>
      <c r="L86" s="36">
        <v>45.92</v>
      </c>
      <c r="M86" s="135">
        <v>77</v>
      </c>
    </row>
    <row r="87" spans="2:13" s="3" customFormat="1" ht="13.5" thickBot="1">
      <c r="B87" s="130" t="s">
        <v>84</v>
      </c>
      <c r="C87" s="51"/>
      <c r="D87" s="4"/>
      <c r="E87" s="4"/>
      <c r="F87" s="4"/>
      <c r="G87" s="29" t="s">
        <v>85</v>
      </c>
      <c r="H87" s="58"/>
      <c r="I87" s="58"/>
      <c r="J87" s="131">
        <v>1881828.5099999998</v>
      </c>
      <c r="K87" s="40"/>
      <c r="L87" s="124">
        <f>L88+L91+L94</f>
        <v>430832.32999999996</v>
      </c>
      <c r="M87" s="135">
        <v>23</v>
      </c>
    </row>
    <row r="88" spans="2:13" s="3" customFormat="1" ht="25.5" customHeight="1" thickBot="1">
      <c r="B88" s="121" t="s">
        <v>119</v>
      </c>
      <c r="C88" s="51"/>
      <c r="D88" s="4"/>
      <c r="E88" s="4"/>
      <c r="F88" s="4"/>
      <c r="G88" s="30" t="s">
        <v>85</v>
      </c>
      <c r="H88" s="77" t="s">
        <v>103</v>
      </c>
      <c r="I88" s="77"/>
      <c r="J88" s="13">
        <v>29821.219999999972</v>
      </c>
      <c r="K88" s="40"/>
      <c r="L88" s="36">
        <v>0</v>
      </c>
      <c r="M88" s="135">
        <f>L88/J88*100</f>
        <v>0</v>
      </c>
    </row>
    <row r="89" spans="2:13" s="3" customFormat="1" ht="26.25" thickBot="1">
      <c r="B89" s="19" t="s">
        <v>66</v>
      </c>
      <c r="C89" s="51"/>
      <c r="D89" s="4"/>
      <c r="E89" s="4"/>
      <c r="F89" s="4"/>
      <c r="G89" s="30" t="s">
        <v>85</v>
      </c>
      <c r="H89" s="77" t="s">
        <v>103</v>
      </c>
      <c r="I89" s="77" t="s">
        <v>47</v>
      </c>
      <c r="J89" s="13">
        <v>29821.219999999972</v>
      </c>
      <c r="K89" s="40"/>
      <c r="L89" s="36">
        <v>0</v>
      </c>
      <c r="M89" s="135">
        <f>L89/J89*100</f>
        <v>0</v>
      </c>
    </row>
    <row r="90" spans="2:13" s="3" customFormat="1" ht="26.25" thickBot="1">
      <c r="B90" s="52" t="s">
        <v>52</v>
      </c>
      <c r="C90" s="51"/>
      <c r="D90" s="4"/>
      <c r="E90" s="4"/>
      <c r="F90" s="4"/>
      <c r="G90" s="30" t="s">
        <v>85</v>
      </c>
      <c r="H90" s="77" t="s">
        <v>103</v>
      </c>
      <c r="I90" s="77" t="s">
        <v>48</v>
      </c>
      <c r="J90" s="13">
        <v>29821.219999999972</v>
      </c>
      <c r="K90" s="40"/>
      <c r="L90" s="36">
        <v>0</v>
      </c>
      <c r="M90" s="135">
        <f>L90/J90*100</f>
        <v>0</v>
      </c>
    </row>
    <row r="91" spans="2:13" s="3" customFormat="1" ht="26.25" thickBot="1">
      <c r="B91" s="159" t="s">
        <v>161</v>
      </c>
      <c r="C91" s="51"/>
      <c r="D91" s="4"/>
      <c r="E91" s="4"/>
      <c r="F91" s="4"/>
      <c r="G91" s="30" t="s">
        <v>85</v>
      </c>
      <c r="H91" s="77" t="s">
        <v>162</v>
      </c>
      <c r="I91" s="77"/>
      <c r="J91" s="13">
        <v>710352.34</v>
      </c>
      <c r="K91" s="40"/>
      <c r="L91" s="120">
        <f>L92</f>
        <v>298937.67</v>
      </c>
      <c r="M91" s="135"/>
    </row>
    <row r="92" spans="2:13" s="3" customFormat="1" ht="26.25" thickBot="1">
      <c r="B92" s="19" t="s">
        <v>66</v>
      </c>
      <c r="C92" s="51"/>
      <c r="D92" s="4"/>
      <c r="E92" s="4"/>
      <c r="F92" s="4"/>
      <c r="G92" s="30" t="s">
        <v>85</v>
      </c>
      <c r="H92" s="77" t="s">
        <v>162</v>
      </c>
      <c r="I92" s="77" t="s">
        <v>47</v>
      </c>
      <c r="J92" s="13">
        <v>710352.34</v>
      </c>
      <c r="K92" s="40"/>
      <c r="L92" s="120">
        <f>L93</f>
        <v>298937.67</v>
      </c>
      <c r="M92" s="135"/>
    </row>
    <row r="93" spans="2:13" s="3" customFormat="1" ht="26.25" thickBot="1">
      <c r="B93" s="52" t="s">
        <v>52</v>
      </c>
      <c r="C93" s="51"/>
      <c r="D93" s="4"/>
      <c r="E93" s="4"/>
      <c r="F93" s="4"/>
      <c r="G93" s="30" t="s">
        <v>85</v>
      </c>
      <c r="H93" s="77" t="s">
        <v>162</v>
      </c>
      <c r="I93" s="77" t="s">
        <v>48</v>
      </c>
      <c r="J93" s="13">
        <v>710352.34</v>
      </c>
      <c r="K93" s="40"/>
      <c r="L93" s="120">
        <v>298937.67</v>
      </c>
      <c r="M93" s="135">
        <v>42</v>
      </c>
    </row>
    <row r="94" spans="2:13" s="3" customFormat="1" ht="51.75" thickBot="1">
      <c r="B94" s="121" t="s">
        <v>155</v>
      </c>
      <c r="C94" s="51"/>
      <c r="D94" s="4"/>
      <c r="E94" s="4"/>
      <c r="F94" s="4"/>
      <c r="G94" s="30" t="s">
        <v>85</v>
      </c>
      <c r="H94" s="77" t="s">
        <v>157</v>
      </c>
      <c r="I94" s="77"/>
      <c r="J94" s="12">
        <v>1141654.95</v>
      </c>
      <c r="K94" s="40"/>
      <c r="L94" s="173">
        <f>L95</f>
        <v>131894.66</v>
      </c>
      <c r="M94" s="135">
        <v>12</v>
      </c>
    </row>
    <row r="95" spans="2:13" s="3" customFormat="1" ht="13.5" thickBot="1">
      <c r="B95" s="52" t="s">
        <v>130</v>
      </c>
      <c r="C95" s="51"/>
      <c r="D95" s="4"/>
      <c r="E95" s="4"/>
      <c r="F95" s="4"/>
      <c r="G95" s="30" t="s">
        <v>85</v>
      </c>
      <c r="H95" s="77" t="s">
        <v>157</v>
      </c>
      <c r="I95" s="77" t="s">
        <v>47</v>
      </c>
      <c r="J95" s="13">
        <v>1141654.95</v>
      </c>
      <c r="K95" s="40"/>
      <c r="L95" s="36">
        <f>L96</f>
        <v>131894.66</v>
      </c>
      <c r="M95" s="135"/>
    </row>
    <row r="96" spans="2:13" s="3" customFormat="1" ht="13.5" thickBot="1">
      <c r="B96" s="52" t="s">
        <v>156</v>
      </c>
      <c r="C96" s="51"/>
      <c r="D96" s="4"/>
      <c r="E96" s="4"/>
      <c r="F96" s="4"/>
      <c r="G96" s="30" t="s">
        <v>85</v>
      </c>
      <c r="H96" s="77" t="s">
        <v>157</v>
      </c>
      <c r="I96" s="77" t="s">
        <v>48</v>
      </c>
      <c r="J96" s="13">
        <v>1141654.95</v>
      </c>
      <c r="K96" s="40"/>
      <c r="L96" s="36">
        <v>131894.66</v>
      </c>
      <c r="M96" s="135"/>
    </row>
    <row r="97" spans="2:13" s="3" customFormat="1" ht="13.5" thickBot="1">
      <c r="B97" s="53" t="s">
        <v>41</v>
      </c>
      <c r="C97" s="51"/>
      <c r="D97" s="4"/>
      <c r="E97" s="4"/>
      <c r="F97" s="4"/>
      <c r="G97" s="29" t="s">
        <v>0</v>
      </c>
      <c r="H97" s="29"/>
      <c r="I97" s="29"/>
      <c r="J97" s="160">
        <v>18768732.01</v>
      </c>
      <c r="K97" s="40"/>
      <c r="L97" s="161">
        <f>L98+L100+L104+L109+L113+L116+L119</f>
        <v>10205921.11</v>
      </c>
      <c r="M97" s="135">
        <v>54</v>
      </c>
    </row>
    <row r="98" spans="2:13" s="3" customFormat="1" ht="26.25" thickBot="1">
      <c r="B98" s="121" t="s">
        <v>146</v>
      </c>
      <c r="C98" s="51"/>
      <c r="D98" s="4"/>
      <c r="E98" s="4"/>
      <c r="F98" s="4"/>
      <c r="G98" s="30" t="s">
        <v>0</v>
      </c>
      <c r="H98" s="77" t="s">
        <v>147</v>
      </c>
      <c r="I98" s="30"/>
      <c r="J98" s="136">
        <v>3364831.2</v>
      </c>
      <c r="K98" s="41"/>
      <c r="L98" s="141">
        <v>0</v>
      </c>
      <c r="M98" s="135">
        <f>L98/J98*100</f>
        <v>0</v>
      </c>
    </row>
    <row r="99" spans="2:13" s="3" customFormat="1" ht="13.5" thickBot="1">
      <c r="B99" s="121" t="s">
        <v>130</v>
      </c>
      <c r="C99" s="51"/>
      <c r="D99" s="4"/>
      <c r="E99" s="4"/>
      <c r="F99" s="4"/>
      <c r="G99" s="30" t="s">
        <v>0</v>
      </c>
      <c r="H99" s="77" t="s">
        <v>147</v>
      </c>
      <c r="I99" s="30" t="s">
        <v>48</v>
      </c>
      <c r="J99" s="136">
        <v>3364831.2</v>
      </c>
      <c r="K99" s="41"/>
      <c r="L99" s="141">
        <v>0</v>
      </c>
      <c r="M99" s="135">
        <f>L99/J99*100</f>
        <v>0</v>
      </c>
    </row>
    <row r="100" spans="2:13" s="3" customFormat="1" ht="13.5" thickBot="1">
      <c r="B100" s="36" t="s">
        <v>67</v>
      </c>
      <c r="C100" s="51"/>
      <c r="D100" s="4"/>
      <c r="E100" s="4"/>
      <c r="F100" s="4"/>
      <c r="G100" s="30" t="s">
        <v>0</v>
      </c>
      <c r="H100" s="30" t="s">
        <v>163</v>
      </c>
      <c r="I100" s="30"/>
      <c r="J100" s="13">
        <v>2536404.6</v>
      </c>
      <c r="K100" s="40"/>
      <c r="L100" s="120">
        <f>L101+L103</f>
        <v>1703893</v>
      </c>
      <c r="M100" s="135">
        <v>67</v>
      </c>
    </row>
    <row r="101" spans="2:13" s="3" customFormat="1" ht="26.25" thickBot="1">
      <c r="B101" s="19" t="s">
        <v>66</v>
      </c>
      <c r="C101" s="51"/>
      <c r="D101" s="4"/>
      <c r="E101" s="4"/>
      <c r="F101" s="4"/>
      <c r="G101" s="30" t="s">
        <v>0</v>
      </c>
      <c r="H101" s="30" t="s">
        <v>163</v>
      </c>
      <c r="I101" s="30" t="s">
        <v>47</v>
      </c>
      <c r="J101" s="13">
        <v>2536154.71</v>
      </c>
      <c r="K101" s="40"/>
      <c r="L101" s="120">
        <f>L102</f>
        <v>1703643.11</v>
      </c>
      <c r="M101" s="135"/>
    </row>
    <row r="102" spans="2:13" s="3" customFormat="1" ht="26.25" thickBot="1">
      <c r="B102" s="52" t="s">
        <v>52</v>
      </c>
      <c r="C102" s="51"/>
      <c r="D102" s="4"/>
      <c r="E102" s="4"/>
      <c r="F102" s="4"/>
      <c r="G102" s="30" t="s">
        <v>0</v>
      </c>
      <c r="H102" s="30" t="s">
        <v>163</v>
      </c>
      <c r="I102" s="30" t="s">
        <v>48</v>
      </c>
      <c r="J102" s="13">
        <v>2536154.71</v>
      </c>
      <c r="K102" s="40"/>
      <c r="L102" s="120">
        <v>1703643.11</v>
      </c>
      <c r="M102" s="135">
        <v>67</v>
      </c>
    </row>
    <row r="103" spans="2:13" s="3" customFormat="1" ht="13.5" thickBot="1">
      <c r="B103" s="121" t="s">
        <v>122</v>
      </c>
      <c r="C103" s="51"/>
      <c r="D103" s="4"/>
      <c r="E103" s="4"/>
      <c r="F103" s="4"/>
      <c r="G103" s="30" t="s">
        <v>0</v>
      </c>
      <c r="H103" s="30" t="s">
        <v>163</v>
      </c>
      <c r="I103" s="30" t="s">
        <v>149</v>
      </c>
      <c r="J103" s="13">
        <v>249.89</v>
      </c>
      <c r="K103" s="40"/>
      <c r="L103" s="120">
        <v>249.89</v>
      </c>
      <c r="M103" s="135">
        <f>L103/J103*100</f>
        <v>100</v>
      </c>
    </row>
    <row r="104" spans="2:13" s="3" customFormat="1" ht="15.75" customHeight="1" thickBot="1">
      <c r="B104" s="138" t="s">
        <v>41</v>
      </c>
      <c r="C104" s="51"/>
      <c r="D104" s="4"/>
      <c r="E104" s="4"/>
      <c r="F104" s="4"/>
      <c r="G104" s="30" t="s">
        <v>0</v>
      </c>
      <c r="H104" s="30" t="s">
        <v>164</v>
      </c>
      <c r="I104" s="30"/>
      <c r="J104" s="13">
        <v>7241681.73</v>
      </c>
      <c r="K104" s="40"/>
      <c r="L104" s="120">
        <f>L105+L107+L108</f>
        <v>6077802.829999999</v>
      </c>
      <c r="M104" s="135">
        <v>84</v>
      </c>
    </row>
    <row r="105" spans="2:13" s="3" customFormat="1" ht="23.25" customHeight="1" thickBot="1">
      <c r="B105" s="19" t="s">
        <v>66</v>
      </c>
      <c r="C105" s="51"/>
      <c r="D105" s="4"/>
      <c r="E105" s="4"/>
      <c r="F105" s="4"/>
      <c r="G105" s="30" t="s">
        <v>0</v>
      </c>
      <c r="H105" s="30" t="s">
        <v>164</v>
      </c>
      <c r="I105" s="30" t="s">
        <v>47</v>
      </c>
      <c r="J105" s="13">
        <v>1584025.96</v>
      </c>
      <c r="K105" s="40"/>
      <c r="L105" s="120">
        <f>L106</f>
        <v>1258164.89</v>
      </c>
      <c r="M105" s="135"/>
    </row>
    <row r="106" spans="2:13" s="3" customFormat="1" ht="23.25" customHeight="1" thickBot="1">
      <c r="B106" s="52" t="s">
        <v>52</v>
      </c>
      <c r="C106" s="51"/>
      <c r="D106" s="4"/>
      <c r="E106" s="4"/>
      <c r="F106" s="4"/>
      <c r="G106" s="30" t="s">
        <v>0</v>
      </c>
      <c r="H106" s="30" t="s">
        <v>164</v>
      </c>
      <c r="I106" s="30" t="s">
        <v>48</v>
      </c>
      <c r="J106" s="13">
        <v>1584025.96</v>
      </c>
      <c r="K106" s="40"/>
      <c r="L106" s="120">
        <v>1258164.89</v>
      </c>
      <c r="M106" s="135">
        <v>79</v>
      </c>
    </row>
    <row r="107" spans="2:13" s="3" customFormat="1" ht="38.25" customHeight="1" thickBot="1">
      <c r="B107" s="121" t="s">
        <v>131</v>
      </c>
      <c r="C107" s="51"/>
      <c r="D107" s="4"/>
      <c r="E107" s="4"/>
      <c r="F107" s="4"/>
      <c r="G107" s="30" t="s">
        <v>0</v>
      </c>
      <c r="H107" s="30" t="s">
        <v>164</v>
      </c>
      <c r="I107" s="30" t="s">
        <v>121</v>
      </c>
      <c r="J107" s="13">
        <v>4904224</v>
      </c>
      <c r="K107" s="40"/>
      <c r="L107" s="120">
        <v>4112459.26</v>
      </c>
      <c r="M107" s="135">
        <v>84</v>
      </c>
    </row>
    <row r="108" spans="2:13" s="3" customFormat="1" ht="15.75" customHeight="1" thickBot="1">
      <c r="B108" s="121" t="s">
        <v>136</v>
      </c>
      <c r="C108" s="51"/>
      <c r="D108" s="4"/>
      <c r="E108" s="4"/>
      <c r="F108" s="4"/>
      <c r="G108" s="30" t="s">
        <v>0</v>
      </c>
      <c r="H108" s="30" t="s">
        <v>164</v>
      </c>
      <c r="I108" s="30" t="s">
        <v>138</v>
      </c>
      <c r="J108" s="13">
        <v>753431.77</v>
      </c>
      <c r="K108" s="40"/>
      <c r="L108" s="120">
        <v>707178.68</v>
      </c>
      <c r="M108" s="135">
        <v>94</v>
      </c>
    </row>
    <row r="109" spans="2:13" s="3" customFormat="1" ht="13.5" thickBot="1">
      <c r="B109" s="35" t="s">
        <v>68</v>
      </c>
      <c r="C109" s="51"/>
      <c r="D109" s="4"/>
      <c r="E109" s="4"/>
      <c r="F109" s="4"/>
      <c r="G109" s="30" t="s">
        <v>0</v>
      </c>
      <c r="H109" s="30" t="s">
        <v>125</v>
      </c>
      <c r="I109" s="30"/>
      <c r="J109" s="13">
        <v>20000</v>
      </c>
      <c r="K109" s="41"/>
      <c r="L109" s="36">
        <v>14608.87</v>
      </c>
      <c r="M109" s="135">
        <v>73</v>
      </c>
    </row>
    <row r="110" spans="2:13" s="3" customFormat="1" ht="26.25" thickBot="1">
      <c r="B110" s="121" t="s">
        <v>132</v>
      </c>
      <c r="C110" s="51"/>
      <c r="D110" s="4"/>
      <c r="E110" s="4"/>
      <c r="F110" s="4"/>
      <c r="G110" s="30" t="s">
        <v>0</v>
      </c>
      <c r="H110" s="30" t="s">
        <v>125</v>
      </c>
      <c r="I110" s="30" t="s">
        <v>121</v>
      </c>
      <c r="J110" s="13">
        <v>0</v>
      </c>
      <c r="K110" s="41"/>
      <c r="L110" s="36">
        <v>0</v>
      </c>
      <c r="M110" s="135">
        <v>0</v>
      </c>
    </row>
    <row r="111" spans="2:13" s="3" customFormat="1" ht="26.25" thickBot="1">
      <c r="B111" s="19" t="s">
        <v>66</v>
      </c>
      <c r="C111" s="51"/>
      <c r="D111" s="4"/>
      <c r="E111" s="4"/>
      <c r="F111" s="4"/>
      <c r="G111" s="30" t="s">
        <v>0</v>
      </c>
      <c r="H111" s="30" t="s">
        <v>125</v>
      </c>
      <c r="I111" s="30" t="s">
        <v>47</v>
      </c>
      <c r="J111" s="13">
        <v>20000</v>
      </c>
      <c r="K111" s="41"/>
      <c r="L111" s="36">
        <f>L112</f>
        <v>14608.87</v>
      </c>
      <c r="M111" s="135"/>
    </row>
    <row r="112" spans="2:13" s="3" customFormat="1" ht="26.25" thickBot="1">
      <c r="B112" s="52" t="s">
        <v>52</v>
      </c>
      <c r="C112" s="51"/>
      <c r="D112" s="4"/>
      <c r="E112" s="4"/>
      <c r="F112" s="4"/>
      <c r="G112" s="30" t="s">
        <v>0</v>
      </c>
      <c r="H112" s="30" t="s">
        <v>125</v>
      </c>
      <c r="I112" s="30" t="s">
        <v>48</v>
      </c>
      <c r="J112" s="13">
        <v>20000</v>
      </c>
      <c r="K112" s="41"/>
      <c r="L112" s="36">
        <v>14608.87</v>
      </c>
      <c r="M112" s="135">
        <v>74</v>
      </c>
    </row>
    <row r="113" spans="2:13" s="3" customFormat="1" ht="39" thickBot="1">
      <c r="B113" s="52" t="s">
        <v>148</v>
      </c>
      <c r="C113" s="51"/>
      <c r="D113" s="4"/>
      <c r="E113" s="4"/>
      <c r="F113" s="4"/>
      <c r="G113" s="30" t="s">
        <v>0</v>
      </c>
      <c r="H113" s="30" t="s">
        <v>154</v>
      </c>
      <c r="I113" s="30"/>
      <c r="J113" s="13">
        <v>1381176</v>
      </c>
      <c r="K113" s="41"/>
      <c r="L113" s="141">
        <v>0</v>
      </c>
      <c r="M113" s="135">
        <f>L113/J113*100</f>
        <v>0</v>
      </c>
    </row>
    <row r="114" spans="2:13" s="3" customFormat="1" ht="26.25" thickBot="1">
      <c r="B114" s="121" t="s">
        <v>66</v>
      </c>
      <c r="C114" s="51"/>
      <c r="D114" s="4"/>
      <c r="E114" s="4"/>
      <c r="F114" s="4"/>
      <c r="G114" s="30" t="s">
        <v>0</v>
      </c>
      <c r="H114" s="30" t="s">
        <v>154</v>
      </c>
      <c r="I114" s="30" t="s">
        <v>47</v>
      </c>
      <c r="J114" s="13">
        <v>1381176</v>
      </c>
      <c r="K114" s="41"/>
      <c r="L114" s="141">
        <v>0</v>
      </c>
      <c r="M114" s="135">
        <f>L114/J114*100</f>
        <v>0</v>
      </c>
    </row>
    <row r="115" spans="2:13" s="3" customFormat="1" ht="26.25" thickBot="1">
      <c r="B115" s="121" t="s">
        <v>52</v>
      </c>
      <c r="C115" s="51"/>
      <c r="D115" s="4"/>
      <c r="E115" s="4"/>
      <c r="F115" s="4"/>
      <c r="G115" s="30" t="s">
        <v>0</v>
      </c>
      <c r="H115" s="30" t="s">
        <v>154</v>
      </c>
      <c r="I115" s="30" t="s">
        <v>48</v>
      </c>
      <c r="J115" s="13">
        <v>1381176</v>
      </c>
      <c r="K115" s="41"/>
      <c r="L115" s="141">
        <v>0</v>
      </c>
      <c r="M115" s="135">
        <f>L115/J115*100</f>
        <v>0</v>
      </c>
    </row>
    <row r="116" spans="2:13" s="3" customFormat="1" ht="39" thickBot="1">
      <c r="B116" s="121" t="s">
        <v>159</v>
      </c>
      <c r="C116" s="60"/>
      <c r="D116" s="37"/>
      <c r="E116" s="37"/>
      <c r="F116" s="37"/>
      <c r="G116" s="49" t="s">
        <v>0</v>
      </c>
      <c r="H116" s="49" t="s">
        <v>160</v>
      </c>
      <c r="I116" s="49"/>
      <c r="J116" s="50">
        <v>371532.72</v>
      </c>
      <c r="K116" s="41"/>
      <c r="L116" s="141">
        <f>L117</f>
        <v>371532.72</v>
      </c>
      <c r="M116" s="135"/>
    </row>
    <row r="117" spans="2:13" s="3" customFormat="1" ht="26.25" thickBot="1">
      <c r="B117" s="121" t="s">
        <v>66</v>
      </c>
      <c r="C117" s="60"/>
      <c r="D117" s="37"/>
      <c r="E117" s="37"/>
      <c r="F117" s="37"/>
      <c r="G117" s="49" t="s">
        <v>0</v>
      </c>
      <c r="H117" s="49" t="s">
        <v>160</v>
      </c>
      <c r="I117" s="49" t="s">
        <v>47</v>
      </c>
      <c r="J117" s="50">
        <v>371532.72</v>
      </c>
      <c r="K117" s="41"/>
      <c r="L117" s="141">
        <f>L118</f>
        <v>371532.72</v>
      </c>
      <c r="M117" s="135"/>
    </row>
    <row r="118" spans="2:13" s="3" customFormat="1" ht="26.25" thickBot="1">
      <c r="B118" s="121" t="s">
        <v>52</v>
      </c>
      <c r="C118" s="60"/>
      <c r="D118" s="37"/>
      <c r="E118" s="37"/>
      <c r="F118" s="37"/>
      <c r="G118" s="49" t="s">
        <v>0</v>
      </c>
      <c r="H118" s="49" t="s">
        <v>160</v>
      </c>
      <c r="I118" s="49" t="s">
        <v>48</v>
      </c>
      <c r="J118" s="50">
        <v>371532.72</v>
      </c>
      <c r="K118" s="41"/>
      <c r="L118" s="141">
        <v>371532.72</v>
      </c>
      <c r="M118" s="135">
        <f>L118/J118*100</f>
        <v>100</v>
      </c>
    </row>
    <row r="119" spans="2:13" s="3" customFormat="1" ht="26.25" thickBot="1">
      <c r="B119" s="121" t="s">
        <v>133</v>
      </c>
      <c r="C119" s="60"/>
      <c r="D119" s="37"/>
      <c r="E119" s="37"/>
      <c r="F119" s="37"/>
      <c r="G119" s="49" t="s">
        <v>0</v>
      </c>
      <c r="H119" s="49" t="s">
        <v>134</v>
      </c>
      <c r="I119" s="49"/>
      <c r="J119" s="50">
        <v>3853105.76</v>
      </c>
      <c r="K119" s="41"/>
      <c r="L119" s="36">
        <f>L120</f>
        <v>2038083.69</v>
      </c>
      <c r="M119" s="135"/>
    </row>
    <row r="120" spans="2:13" s="3" customFormat="1" ht="13.5" thickBot="1">
      <c r="B120" s="121" t="s">
        <v>126</v>
      </c>
      <c r="C120" s="60"/>
      <c r="D120" s="37"/>
      <c r="E120" s="37"/>
      <c r="F120" s="37"/>
      <c r="G120" s="49" t="s">
        <v>0</v>
      </c>
      <c r="H120" s="49" t="s">
        <v>134</v>
      </c>
      <c r="I120" s="49" t="s">
        <v>48</v>
      </c>
      <c r="J120" s="50">
        <v>3853105.76</v>
      </c>
      <c r="K120" s="41"/>
      <c r="L120" s="36">
        <v>2038083.69</v>
      </c>
      <c r="M120" s="135">
        <v>53</v>
      </c>
    </row>
    <row r="121" spans="2:13" s="6" customFormat="1" ht="10.5" customHeight="1" thickBot="1">
      <c r="B121" s="61" t="s">
        <v>34</v>
      </c>
      <c r="C121" s="62">
        <v>4653571</v>
      </c>
      <c r="D121" s="62">
        <v>6023076</v>
      </c>
      <c r="E121" s="62">
        <v>5863076</v>
      </c>
      <c r="F121" s="62">
        <v>5139904</v>
      </c>
      <c r="G121" s="63" t="s">
        <v>28</v>
      </c>
      <c r="H121" s="63"/>
      <c r="I121" s="63"/>
      <c r="J121" s="64">
        <v>8598642.760000002</v>
      </c>
      <c r="K121" s="39">
        <f>K122</f>
        <v>126278.12</v>
      </c>
      <c r="L121" s="165">
        <f>L122</f>
        <v>6734504.53</v>
      </c>
      <c r="M121" s="135">
        <v>78</v>
      </c>
    </row>
    <row r="122" spans="2:13" s="45" customFormat="1" ht="15.75" customHeight="1" thickBot="1">
      <c r="B122" s="61" t="s">
        <v>1</v>
      </c>
      <c r="C122" s="62">
        <v>3944191</v>
      </c>
      <c r="D122" s="62">
        <v>5111016</v>
      </c>
      <c r="E122" s="62">
        <v>4951016</v>
      </c>
      <c r="F122" s="62">
        <v>4295404</v>
      </c>
      <c r="G122" s="63" t="s">
        <v>29</v>
      </c>
      <c r="H122" s="63"/>
      <c r="I122" s="63"/>
      <c r="J122" s="64">
        <v>8598642.760000002</v>
      </c>
      <c r="K122" s="39">
        <f>K123</f>
        <v>126278.12</v>
      </c>
      <c r="L122" s="165">
        <f>L123</f>
        <v>6734504.53</v>
      </c>
      <c r="M122" s="135"/>
    </row>
    <row r="123" spans="2:13" s="46" customFormat="1" ht="21" customHeight="1" thickBot="1">
      <c r="B123" s="65" t="s">
        <v>150</v>
      </c>
      <c r="C123" s="66">
        <v>1547280</v>
      </c>
      <c r="D123" s="66">
        <v>2189360</v>
      </c>
      <c r="E123" s="66">
        <v>1989360</v>
      </c>
      <c r="F123" s="66">
        <v>1642000</v>
      </c>
      <c r="G123" s="67" t="s">
        <v>29</v>
      </c>
      <c r="H123" s="67" t="s">
        <v>104</v>
      </c>
      <c r="I123" s="67"/>
      <c r="J123" s="68">
        <v>8598642.760000002</v>
      </c>
      <c r="K123" s="47">
        <f>K124</f>
        <v>126278.12</v>
      </c>
      <c r="L123" s="164">
        <f>L124+L128+L133+L136</f>
        <v>6734504.53</v>
      </c>
      <c r="M123" s="135"/>
    </row>
    <row r="124" spans="2:13" s="46" customFormat="1" ht="10.5" customHeight="1" thickBot="1">
      <c r="B124" s="65" t="s">
        <v>70</v>
      </c>
      <c r="C124" s="66"/>
      <c r="D124" s="66"/>
      <c r="E124" s="66"/>
      <c r="F124" s="66"/>
      <c r="G124" s="67" t="s">
        <v>29</v>
      </c>
      <c r="H124" s="67" t="s">
        <v>105</v>
      </c>
      <c r="I124" s="96"/>
      <c r="J124" s="97">
        <v>4725127.800000001</v>
      </c>
      <c r="K124" s="48">
        <v>126278.12</v>
      </c>
      <c r="L124" s="140">
        <f>L125</f>
        <v>3586477.12</v>
      </c>
      <c r="M124" s="135"/>
    </row>
    <row r="125" spans="2:13" s="46" customFormat="1" ht="21.75" customHeight="1" thickBot="1">
      <c r="B125" s="92" t="s">
        <v>81</v>
      </c>
      <c r="C125" s="93"/>
      <c r="D125" s="93"/>
      <c r="E125" s="93"/>
      <c r="F125" s="94"/>
      <c r="G125" s="67" t="s">
        <v>29</v>
      </c>
      <c r="H125" s="98" t="s">
        <v>106</v>
      </c>
      <c r="I125" s="98"/>
      <c r="J125" s="99">
        <v>4725127.800000001</v>
      </c>
      <c r="K125" s="95"/>
      <c r="L125" s="140">
        <f>L126</f>
        <v>3586477.12</v>
      </c>
      <c r="M125" s="135">
        <v>76</v>
      </c>
    </row>
    <row r="126" spans="2:13" s="46" customFormat="1" ht="21.75" customHeight="1" thickBot="1">
      <c r="B126" s="92" t="s">
        <v>88</v>
      </c>
      <c r="C126" s="93"/>
      <c r="D126" s="93"/>
      <c r="E126" s="93"/>
      <c r="F126" s="94"/>
      <c r="G126" s="98" t="s">
        <v>29</v>
      </c>
      <c r="H126" s="98" t="s">
        <v>106</v>
      </c>
      <c r="I126" s="98" t="s">
        <v>86</v>
      </c>
      <c r="J126" s="99">
        <v>4725127.800000001</v>
      </c>
      <c r="K126" s="95"/>
      <c r="L126" s="140">
        <f>L127</f>
        <v>3586477.12</v>
      </c>
      <c r="M126" s="135"/>
    </row>
    <row r="127" spans="2:13" s="46" customFormat="1" ht="15" customHeight="1" thickBot="1">
      <c r="B127" s="92" t="s">
        <v>89</v>
      </c>
      <c r="C127" s="93"/>
      <c r="D127" s="93"/>
      <c r="E127" s="93"/>
      <c r="F127" s="94"/>
      <c r="G127" s="98" t="s">
        <v>29</v>
      </c>
      <c r="H127" s="98" t="s">
        <v>106</v>
      </c>
      <c r="I127" s="98" t="s">
        <v>87</v>
      </c>
      <c r="J127" s="99">
        <v>4725127.800000001</v>
      </c>
      <c r="K127" s="95"/>
      <c r="L127" s="164">
        <v>3586477.12</v>
      </c>
      <c r="M127" s="135">
        <v>76</v>
      </c>
    </row>
    <row r="128" spans="2:13" s="46" customFormat="1" ht="51" customHeight="1" thickBot="1">
      <c r="B128" s="52" t="s">
        <v>135</v>
      </c>
      <c r="C128" s="93"/>
      <c r="D128" s="93"/>
      <c r="E128" s="93"/>
      <c r="F128" s="94"/>
      <c r="G128" s="98" t="s">
        <v>29</v>
      </c>
      <c r="H128" s="98" t="s">
        <v>137</v>
      </c>
      <c r="I128" s="98"/>
      <c r="J128" s="99">
        <v>6392.160000000033</v>
      </c>
      <c r="K128" s="95"/>
      <c r="L128" s="140">
        <v>0</v>
      </c>
      <c r="M128" s="135">
        <f>L128/J128*100</f>
        <v>0</v>
      </c>
    </row>
    <row r="129" spans="2:13" s="46" customFormat="1" ht="9.75" customHeight="1" thickBot="1">
      <c r="B129" s="52" t="s">
        <v>136</v>
      </c>
      <c r="C129" s="93"/>
      <c r="D129" s="93"/>
      <c r="E129" s="93"/>
      <c r="F129" s="94"/>
      <c r="G129" s="98" t="s">
        <v>29</v>
      </c>
      <c r="H129" s="98" t="s">
        <v>137</v>
      </c>
      <c r="I129" s="98" t="s">
        <v>138</v>
      </c>
      <c r="J129" s="99">
        <v>6392.160000000033</v>
      </c>
      <c r="K129" s="95"/>
      <c r="L129" s="140">
        <v>0</v>
      </c>
      <c r="M129" s="135">
        <f>L129/J129*100</f>
        <v>0</v>
      </c>
    </row>
    <row r="130" spans="2:13" s="46" customFormat="1" ht="36" customHeight="1" hidden="1">
      <c r="B130" s="65" t="s">
        <v>152</v>
      </c>
      <c r="C130" s="93"/>
      <c r="D130" s="93"/>
      <c r="E130" s="93"/>
      <c r="F130" s="94"/>
      <c r="G130" s="98" t="s">
        <v>29</v>
      </c>
      <c r="H130" s="98" t="s">
        <v>107</v>
      </c>
      <c r="I130" s="98"/>
      <c r="J130" s="99">
        <v>0</v>
      </c>
      <c r="K130" s="95"/>
      <c r="L130" s="140"/>
      <c r="M130" s="135" t="e">
        <f>L130/J130*100</f>
        <v>#DIV/0!</v>
      </c>
    </row>
    <row r="131" spans="2:13" s="46" customFormat="1" ht="22.5" customHeight="1" hidden="1">
      <c r="B131" s="92" t="s">
        <v>88</v>
      </c>
      <c r="C131" s="93"/>
      <c r="D131" s="93"/>
      <c r="E131" s="93"/>
      <c r="F131" s="94"/>
      <c r="G131" s="98" t="s">
        <v>29</v>
      </c>
      <c r="H131" s="98" t="s">
        <v>107</v>
      </c>
      <c r="I131" s="98" t="s">
        <v>86</v>
      </c>
      <c r="J131" s="99">
        <v>0</v>
      </c>
      <c r="K131" s="95"/>
      <c r="L131" s="140"/>
      <c r="M131" s="135" t="e">
        <f>L131/J131*100</f>
        <v>#DIV/0!</v>
      </c>
    </row>
    <row r="132" spans="2:13" s="46" customFormat="1" ht="21.75" customHeight="1" hidden="1">
      <c r="B132" s="92" t="s">
        <v>120</v>
      </c>
      <c r="C132" s="93"/>
      <c r="D132" s="93"/>
      <c r="E132" s="93"/>
      <c r="F132" s="94"/>
      <c r="G132" s="98" t="s">
        <v>29</v>
      </c>
      <c r="H132" s="98" t="s">
        <v>107</v>
      </c>
      <c r="I132" s="98" t="s">
        <v>121</v>
      </c>
      <c r="J132" s="99">
        <v>0</v>
      </c>
      <c r="K132" s="95"/>
      <c r="L132" s="140"/>
      <c r="M132" s="135" t="e">
        <f>L132/J132*100</f>
        <v>#DIV/0!</v>
      </c>
    </row>
    <row r="133" spans="2:13" s="46" customFormat="1" ht="39" customHeight="1" thickBot="1">
      <c r="B133" s="65" t="s">
        <v>152</v>
      </c>
      <c r="C133" s="93"/>
      <c r="D133" s="93"/>
      <c r="E133" s="93"/>
      <c r="F133" s="94"/>
      <c r="G133" s="98" t="s">
        <v>29</v>
      </c>
      <c r="H133" s="98" t="s">
        <v>165</v>
      </c>
      <c r="I133" s="98"/>
      <c r="J133" s="99">
        <v>3207837.64</v>
      </c>
      <c r="K133" s="95"/>
      <c r="L133" s="162">
        <f>L134</f>
        <v>2496296.29</v>
      </c>
      <c r="M133" s="135">
        <v>78</v>
      </c>
    </row>
    <row r="134" spans="2:13" s="46" customFormat="1" ht="21.75" customHeight="1" thickBot="1">
      <c r="B134" s="92" t="s">
        <v>120</v>
      </c>
      <c r="C134" s="93"/>
      <c r="D134" s="93"/>
      <c r="E134" s="93"/>
      <c r="F134" s="94"/>
      <c r="G134" s="98" t="s">
        <v>29</v>
      </c>
      <c r="H134" s="98" t="s">
        <v>165</v>
      </c>
      <c r="I134" s="98" t="s">
        <v>86</v>
      </c>
      <c r="J134" s="99">
        <v>3207837.64</v>
      </c>
      <c r="K134" s="95"/>
      <c r="L134" s="162">
        <f>L135</f>
        <v>2496296.29</v>
      </c>
      <c r="M134" s="135"/>
    </row>
    <row r="135" spans="2:13" s="46" customFormat="1" ht="14.25" customHeight="1" thickBot="1">
      <c r="B135" s="92" t="s">
        <v>89</v>
      </c>
      <c r="C135" s="93"/>
      <c r="D135" s="93"/>
      <c r="E135" s="93"/>
      <c r="F135" s="94"/>
      <c r="G135" s="98" t="s">
        <v>29</v>
      </c>
      <c r="H135" s="98" t="s">
        <v>165</v>
      </c>
      <c r="I135" s="98" t="s">
        <v>121</v>
      </c>
      <c r="J135" s="99">
        <v>3207837.64</v>
      </c>
      <c r="K135" s="95"/>
      <c r="L135" s="162">
        <v>2496296.29</v>
      </c>
      <c r="M135" s="135">
        <v>78</v>
      </c>
    </row>
    <row r="136" spans="2:13" ht="36" customHeight="1" thickBot="1">
      <c r="B136" s="92" t="s">
        <v>153</v>
      </c>
      <c r="C136" s="163"/>
      <c r="D136" s="163"/>
      <c r="E136" s="163"/>
      <c r="F136" s="163"/>
      <c r="G136" s="98" t="s">
        <v>29</v>
      </c>
      <c r="H136" s="72" t="s">
        <v>166</v>
      </c>
      <c r="I136" s="98"/>
      <c r="J136" s="99">
        <v>659285.16</v>
      </c>
      <c r="K136" s="95"/>
      <c r="L136" s="164">
        <f>L137</f>
        <v>651731.12</v>
      </c>
      <c r="M136" s="135">
        <v>99</v>
      </c>
    </row>
    <row r="137" spans="2:13" ht="22.5" customHeight="1" thickBot="1">
      <c r="B137" s="92" t="s">
        <v>81</v>
      </c>
      <c r="C137" s="163"/>
      <c r="D137" s="163"/>
      <c r="E137" s="163"/>
      <c r="F137" s="163"/>
      <c r="G137" s="98" t="s">
        <v>29</v>
      </c>
      <c r="H137" s="72" t="s">
        <v>166</v>
      </c>
      <c r="I137" s="98"/>
      <c r="J137" s="99">
        <v>659285.16</v>
      </c>
      <c r="K137" s="95"/>
      <c r="L137" s="164">
        <f>L138</f>
        <v>651731.12</v>
      </c>
      <c r="M137" s="135"/>
    </row>
    <row r="138" spans="2:13" ht="22.5" customHeight="1" thickBot="1">
      <c r="B138" s="19" t="s">
        <v>66</v>
      </c>
      <c r="C138" s="163"/>
      <c r="D138" s="163"/>
      <c r="E138" s="163"/>
      <c r="F138" s="163"/>
      <c r="G138" s="105" t="s">
        <v>29</v>
      </c>
      <c r="H138" s="72" t="s">
        <v>166</v>
      </c>
      <c r="I138" s="105" t="s">
        <v>47</v>
      </c>
      <c r="J138" s="106">
        <v>659285.16</v>
      </c>
      <c r="K138" s="43" t="e">
        <f>K139</f>
        <v>#REF!</v>
      </c>
      <c r="L138" s="120">
        <f>L139</f>
        <v>651731.12</v>
      </c>
      <c r="M138" s="135"/>
    </row>
    <row r="139" spans="2:13" ht="22.5" customHeight="1" thickBot="1">
      <c r="B139" s="19" t="s">
        <v>52</v>
      </c>
      <c r="C139" s="163"/>
      <c r="D139" s="163"/>
      <c r="E139" s="163"/>
      <c r="F139" s="163"/>
      <c r="G139" s="72" t="s">
        <v>29</v>
      </c>
      <c r="H139" s="72" t="s">
        <v>166</v>
      </c>
      <c r="I139" s="72" t="s">
        <v>48</v>
      </c>
      <c r="J139" s="73">
        <v>659285.16</v>
      </c>
      <c r="K139" s="44" t="e">
        <f>#REF!</f>
        <v>#REF!</v>
      </c>
      <c r="L139" s="120">
        <v>651731.12</v>
      </c>
      <c r="M139" s="135">
        <v>99</v>
      </c>
    </row>
    <row r="140" spans="1:13" ht="14.25" customHeight="1" thickBot="1">
      <c r="A140" s="3"/>
      <c r="B140" s="75" t="s">
        <v>14</v>
      </c>
      <c r="C140" s="57">
        <v>37532365</v>
      </c>
      <c r="D140" s="57">
        <v>46582364</v>
      </c>
      <c r="E140" s="57">
        <v>41659364</v>
      </c>
      <c r="F140" s="57">
        <v>39877294</v>
      </c>
      <c r="G140" s="58" t="s">
        <v>31</v>
      </c>
      <c r="H140" s="58"/>
      <c r="I140" s="58"/>
      <c r="J140" s="59">
        <v>109920</v>
      </c>
      <c r="K140" s="40" t="e">
        <f>K141</f>
        <v>#REF!</v>
      </c>
      <c r="L140" s="53">
        <f>L141+L146</f>
        <v>88709.5</v>
      </c>
      <c r="M140" s="135">
        <v>81</v>
      </c>
    </row>
    <row r="141" spans="1:13" ht="9.75" customHeight="1" thickBot="1">
      <c r="A141" s="3"/>
      <c r="B141" s="56" t="s">
        <v>15</v>
      </c>
      <c r="C141" s="109">
        <v>34192569</v>
      </c>
      <c r="D141" s="109">
        <v>43222569</v>
      </c>
      <c r="E141" s="109">
        <v>38319569</v>
      </c>
      <c r="F141" s="109">
        <v>36535494</v>
      </c>
      <c r="G141" s="107" t="s">
        <v>32</v>
      </c>
      <c r="H141" s="107"/>
      <c r="I141" s="107"/>
      <c r="J141" s="110">
        <v>97920</v>
      </c>
      <c r="K141" s="40" t="e">
        <f>#REF!</f>
        <v>#REF!</v>
      </c>
      <c r="L141" s="36">
        <f>L142</f>
        <v>76709.5</v>
      </c>
      <c r="M141" s="135"/>
    </row>
    <row r="142" spans="2:13" ht="10.5" customHeight="1" thickBot="1">
      <c r="B142" s="115" t="s">
        <v>82</v>
      </c>
      <c r="C142" s="71"/>
      <c r="D142" s="71"/>
      <c r="E142" s="71"/>
      <c r="F142" s="71"/>
      <c r="G142" s="72" t="s">
        <v>32</v>
      </c>
      <c r="H142" s="82" t="s">
        <v>171</v>
      </c>
      <c r="I142" s="72"/>
      <c r="J142" s="73">
        <v>97920</v>
      </c>
      <c r="K142" s="108"/>
      <c r="L142" s="36">
        <f>L143</f>
        <v>76709.5</v>
      </c>
      <c r="M142" s="135"/>
    </row>
    <row r="143" spans="2:13" ht="10.5" customHeight="1" thickBot="1">
      <c r="B143" s="111" t="s">
        <v>71</v>
      </c>
      <c r="C143" s="112">
        <v>607920</v>
      </c>
      <c r="D143" s="113">
        <v>607920</v>
      </c>
      <c r="E143" s="113">
        <v>607920</v>
      </c>
      <c r="F143" s="113">
        <v>526661</v>
      </c>
      <c r="G143" s="102" t="s">
        <v>32</v>
      </c>
      <c r="H143" s="82" t="s">
        <v>171</v>
      </c>
      <c r="I143" s="102"/>
      <c r="J143" s="104">
        <v>97920</v>
      </c>
      <c r="K143" s="41">
        <f>K144</f>
        <v>0</v>
      </c>
      <c r="L143" s="36">
        <f>L144</f>
        <v>76709.5</v>
      </c>
      <c r="M143" s="135"/>
    </row>
    <row r="144" spans="2:13" ht="10.5" customHeight="1" thickBot="1">
      <c r="B144" s="80" t="s">
        <v>58</v>
      </c>
      <c r="C144" s="81">
        <v>607920</v>
      </c>
      <c r="D144" s="69">
        <v>607920</v>
      </c>
      <c r="E144" s="69">
        <v>607920</v>
      </c>
      <c r="F144" s="69">
        <v>526661</v>
      </c>
      <c r="G144" s="82" t="s">
        <v>32</v>
      </c>
      <c r="H144" s="82" t="s">
        <v>171</v>
      </c>
      <c r="I144" s="82" t="s">
        <v>24</v>
      </c>
      <c r="J144" s="83">
        <v>97920</v>
      </c>
      <c r="L144" s="36">
        <f>L145</f>
        <v>76709.5</v>
      </c>
      <c r="M144" s="135"/>
    </row>
    <row r="145" spans="2:13" ht="10.5" customHeight="1" thickBot="1">
      <c r="B145" s="116" t="s">
        <v>40</v>
      </c>
      <c r="C145" s="76"/>
      <c r="D145" s="76"/>
      <c r="E145" s="76"/>
      <c r="F145" s="76"/>
      <c r="G145" s="72" t="s">
        <v>32</v>
      </c>
      <c r="H145" s="82" t="s">
        <v>171</v>
      </c>
      <c r="I145" s="72" t="s">
        <v>42</v>
      </c>
      <c r="J145" s="73">
        <v>97920</v>
      </c>
      <c r="L145" s="36">
        <v>76709.5</v>
      </c>
      <c r="M145" s="135">
        <v>78</v>
      </c>
    </row>
    <row r="146" spans="2:13" ht="10.5" customHeight="1" thickBot="1">
      <c r="B146" s="167" t="s">
        <v>167</v>
      </c>
      <c r="C146" s="166"/>
      <c r="D146" s="166"/>
      <c r="E146" s="166"/>
      <c r="F146" s="166"/>
      <c r="G146" s="84" t="s">
        <v>169</v>
      </c>
      <c r="H146" s="84"/>
      <c r="I146" s="84"/>
      <c r="J146" s="169">
        <v>12000</v>
      </c>
      <c r="K146" s="53"/>
      <c r="L146" s="53">
        <f>L147</f>
        <v>12000</v>
      </c>
      <c r="M146" s="135">
        <f>L146/J146*100</f>
        <v>100</v>
      </c>
    </row>
    <row r="147" spans="2:13" ht="10.5" customHeight="1" thickBot="1">
      <c r="B147" s="116" t="s">
        <v>73</v>
      </c>
      <c r="C147" s="166"/>
      <c r="D147" s="166"/>
      <c r="E147" s="166"/>
      <c r="F147" s="166"/>
      <c r="G147" s="72" t="s">
        <v>169</v>
      </c>
      <c r="H147" s="72" t="s">
        <v>98</v>
      </c>
      <c r="I147" s="72"/>
      <c r="J147" s="73">
        <v>12000</v>
      </c>
      <c r="K147" s="36"/>
      <c r="L147" s="36">
        <f>L148</f>
        <v>12000</v>
      </c>
      <c r="M147" s="135"/>
    </row>
    <row r="148" spans="2:13" ht="22.5" customHeight="1" thickBot="1">
      <c r="B148" s="168" t="s">
        <v>168</v>
      </c>
      <c r="C148" s="166"/>
      <c r="D148" s="166"/>
      <c r="E148" s="166"/>
      <c r="F148" s="166"/>
      <c r="G148" s="72" t="s">
        <v>169</v>
      </c>
      <c r="H148" s="72" t="s">
        <v>98</v>
      </c>
      <c r="I148" s="72" t="s">
        <v>170</v>
      </c>
      <c r="J148" s="73">
        <v>12000</v>
      </c>
      <c r="K148" s="36"/>
      <c r="L148" s="36">
        <v>12000</v>
      </c>
      <c r="M148" s="135">
        <f>L148/J148*100</f>
        <v>100</v>
      </c>
    </row>
    <row r="149" spans="1:13" ht="10.5" customHeight="1" thickBot="1">
      <c r="A149" s="6"/>
      <c r="B149" s="85" t="s">
        <v>33</v>
      </c>
      <c r="C149" s="86">
        <v>12527088</v>
      </c>
      <c r="D149" s="86">
        <v>13487079</v>
      </c>
      <c r="E149" s="86">
        <v>13567076</v>
      </c>
      <c r="F149" s="86">
        <v>12527062</v>
      </c>
      <c r="G149" s="101" t="s">
        <v>83</v>
      </c>
      <c r="H149" s="101"/>
      <c r="I149" s="100"/>
      <c r="J149" s="64">
        <v>5671636.45</v>
      </c>
      <c r="L149" s="158">
        <f>L150</f>
        <v>3066233.7</v>
      </c>
      <c r="M149" s="135">
        <v>54</v>
      </c>
    </row>
    <row r="150" spans="1:13" ht="10.5" customHeight="1" thickBot="1">
      <c r="A150" s="6"/>
      <c r="B150" s="75" t="s">
        <v>144</v>
      </c>
      <c r="C150" s="117"/>
      <c r="D150" s="117"/>
      <c r="E150" s="117"/>
      <c r="F150" s="117"/>
      <c r="G150" s="84" t="s">
        <v>143</v>
      </c>
      <c r="H150" s="84"/>
      <c r="I150" s="118"/>
      <c r="J150" s="59">
        <v>5671636.45</v>
      </c>
      <c r="L150" s="141">
        <f>L151</f>
        <v>3066233.7</v>
      </c>
      <c r="M150" s="135"/>
    </row>
    <row r="151" spans="2:13" ht="39.75" customHeight="1" thickBot="1">
      <c r="B151" s="74" t="s">
        <v>151</v>
      </c>
      <c r="C151" s="57">
        <v>12217733</v>
      </c>
      <c r="D151" s="57">
        <v>12217729</v>
      </c>
      <c r="E151" s="57">
        <v>12217724</v>
      </c>
      <c r="F151" s="57">
        <v>12217721</v>
      </c>
      <c r="G151" s="72" t="s">
        <v>143</v>
      </c>
      <c r="H151" s="72" t="s">
        <v>172</v>
      </c>
      <c r="I151" s="119"/>
      <c r="J151" s="78">
        <v>5671636.45</v>
      </c>
      <c r="L151" s="141">
        <f>L152</f>
        <v>3066233.7</v>
      </c>
      <c r="M151" s="135">
        <v>54</v>
      </c>
    </row>
    <row r="152" spans="2:13" ht="39.75" customHeight="1" thickBot="1">
      <c r="B152" s="92" t="s">
        <v>131</v>
      </c>
      <c r="C152" s="79"/>
      <c r="D152" s="79"/>
      <c r="E152" s="79"/>
      <c r="F152" s="79"/>
      <c r="G152" s="114" t="s">
        <v>143</v>
      </c>
      <c r="H152" s="72" t="s">
        <v>172</v>
      </c>
      <c r="I152" s="103" t="s">
        <v>121</v>
      </c>
      <c r="J152" s="120">
        <v>3851636.45</v>
      </c>
      <c r="L152" s="36">
        <v>3066233.7</v>
      </c>
      <c r="M152" s="135">
        <v>80</v>
      </c>
    </row>
    <row r="153" spans="2:13" ht="11.25" customHeight="1" thickBot="1">
      <c r="B153" s="92" t="s">
        <v>136</v>
      </c>
      <c r="C153" s="69"/>
      <c r="D153" s="69"/>
      <c r="E153" s="69"/>
      <c r="F153" s="70"/>
      <c r="G153" s="72" t="s">
        <v>143</v>
      </c>
      <c r="H153" s="72" t="s">
        <v>172</v>
      </c>
      <c r="I153" s="82" t="s">
        <v>138</v>
      </c>
      <c r="J153" s="123">
        <v>1820000</v>
      </c>
      <c r="L153" s="141">
        <v>0</v>
      </c>
      <c r="M153" s="135">
        <f>L153/J153*100</f>
        <v>0</v>
      </c>
    </row>
    <row r="154" spans="2:10" ht="12" customHeight="1">
      <c r="B154" s="1"/>
      <c r="G154" s="1"/>
      <c r="H154" s="1"/>
      <c r="I154" s="1"/>
      <c r="J154" s="1"/>
    </row>
    <row r="155" spans="2:10" ht="26.25" customHeight="1">
      <c r="B155" s="1"/>
      <c r="G155" s="1"/>
      <c r="H155" s="1"/>
      <c r="I155" s="1"/>
      <c r="J155" s="1"/>
    </row>
    <row r="156" spans="2:10" ht="12.75">
      <c r="B156" s="1"/>
      <c r="G156" s="1"/>
      <c r="H156" s="1"/>
      <c r="I156" s="1"/>
      <c r="J156" s="1"/>
    </row>
    <row r="157" spans="2:10" ht="12.75">
      <c r="B157" s="87"/>
      <c r="C157" s="88"/>
      <c r="D157" s="88"/>
      <c r="E157" s="88"/>
      <c r="F157" s="88"/>
      <c r="G157" s="89"/>
      <c r="H157" s="90"/>
      <c r="I157" s="89"/>
      <c r="J157" s="91"/>
    </row>
  </sheetData>
  <sheetProtection/>
  <mergeCells count="10">
    <mergeCell ref="L10:L12"/>
    <mergeCell ref="M10:M12"/>
    <mergeCell ref="B5:K5"/>
    <mergeCell ref="K11:K12"/>
    <mergeCell ref="B10:B12"/>
    <mergeCell ref="J10:J12"/>
    <mergeCell ref="B6:K8"/>
    <mergeCell ref="G10:G12"/>
    <mergeCell ref="H10:H12"/>
    <mergeCell ref="I10:I12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2019-11-29T12:49:34Z</cp:lastPrinted>
  <dcterms:created xsi:type="dcterms:W3CDTF">2009-02-03T11:21:42Z</dcterms:created>
  <dcterms:modified xsi:type="dcterms:W3CDTF">2019-11-29T12:50:33Z</dcterms:modified>
  <cp:category/>
  <cp:version/>
  <cp:contentType/>
  <cp:contentStatus/>
</cp:coreProperties>
</file>