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230" activeTab="0"/>
  </bookViews>
  <sheets>
    <sheet name="анализ 1" sheetId="1" r:id="rId1"/>
    <sheet name="Лист1" sheetId="2" r:id="rId2"/>
  </sheets>
  <definedNames>
    <definedName name="_xlnm.Print_Titles" localSheetId="0">'анализ 1'!$12:$14</definedName>
  </definedNames>
  <calcPr fullCalcOnLoad="1"/>
</workbook>
</file>

<file path=xl/sharedStrings.xml><?xml version="1.0" encoding="utf-8"?>
<sst xmlns="http://schemas.openxmlformats.org/spreadsheetml/2006/main" count="423" uniqueCount="184">
  <si>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</si>
  <si>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</si>
  <si>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</si>
  <si>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</si>
  <si>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</si>
  <si>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</si>
  <si>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</si>
  <si>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</si>
  <si>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</si>
  <si>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</si>
  <si>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</si>
  <si>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</si>
  <si>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</si>
  <si>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Национальная безопасность и правоохранительная деятельность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</si>
  <si>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</si>
  <si>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</si>
  <si>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</si>
  <si>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</si>
  <si>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</si>
  <si>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</si>
  <si>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</si>
  <si>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</si>
  <si>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</si>
  <si>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</si>
  <si>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</si>
  <si>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</si>
  <si>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</si>
  <si>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</si>
  <si>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</si>
  <si>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</si>
  <si>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</si>
  <si>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</si>
  <si>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</si>
  <si>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</si>
  <si>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</si>
  <si>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</si>
  <si>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</si>
  <si>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</si>
  <si>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</si>
  <si>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</si>
  <si>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</si>
  <si>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</si>
  <si>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</si>
  <si>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</si>
  <si>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Обеспечение деятельности представительного органа сельского поселения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</si>
  <si>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</si>
  <si>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</si>
  <si>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</si>
  <si>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</si>
  <si>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</si>
  <si>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</si>
  <si>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</si>
  <si>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</si>
  <si>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</si>
  <si>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</si>
  <si>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Обеспечение деятельности  сельского поселения</t>
  </si>
  <si>
    <t>Глава местной администрации( исполнительно-распорядительного органа муниципального образования)</t>
  </si>
  <si>
    <t>Непрограммые расходы сельского поселения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</si>
  <si>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</si>
  <si>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</si>
  <si>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</si>
  <si>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</si>
  <si>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</si>
  <si>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</si>
  <si>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</si>
  <si>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Предупреждение и ликвидация последстви чрезвычайных ситуаций природного и техногенного характера, гражданская оборона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</si>
  <si>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</si>
  <si>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</si>
  <si>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Содержание мест захоронения</t>
  </si>
  <si>
    <t>Прочие мероприятия по благоустройству</t>
  </si>
  <si>
    <t>Непрограммые расходы федеральных органов исполнительной власти</t>
  </si>
  <si>
    <t>Подпрограмма "Развитие учреждений культуры"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</si>
  <si>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</si>
  <si>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Непрограмные расходы сельского поселения</t>
  </si>
  <si>
    <t>Резервные фонды местных администраций</t>
  </si>
  <si>
    <t>Выполнение других обязательств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</si>
  <si>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</si>
  <si>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</si>
  <si>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</si>
  <si>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Предупреждение и ликвидация последстви чрезвычайных ситуаций и стихийных бедствий</t>
  </si>
  <si>
    <t>Жилищное хозяйство</t>
  </si>
  <si>
    <t>0501</t>
  </si>
  <si>
    <t>Муниципальная  программа сельского поселения "Развитие культуры в сельском поселении "Поселок Детчино"</t>
  </si>
  <si>
    <t>Расходы на обеспечение деятельности муниципальных учреждений культуры</t>
  </si>
  <si>
    <t>Расходы на обеспечение деятельности муниципальных библиотек и организацию библиотечного обслуживания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</si>
  <si>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</si>
  <si>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</si>
  <si>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Детчино""</t>
  </si>
  <si>
    <t>подпрограмма "Организация и проведение мероприятий в сфере культуры, искусства и кинематографии"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</si>
  <si>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</si>
  <si>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</si>
  <si>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</si>
  <si>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</si>
  <si>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</si>
  <si>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</si>
  <si>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Реализация мероприятий муниципальной программы "Энергосбережение и повышение энергоэффективности в сельском поселении "Поселок Детчино"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</si>
  <si>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</si>
  <si>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8100000000</t>
  </si>
  <si>
    <t>8100000400</t>
  </si>
  <si>
    <t>7400000000</t>
  </si>
  <si>
    <t>7400000400</t>
  </si>
  <si>
    <t>7400000450</t>
  </si>
  <si>
    <t>90000 00000</t>
  </si>
  <si>
    <t>9000000000</t>
  </si>
  <si>
    <t>9000000600</t>
  </si>
  <si>
    <t>90000 00920</t>
  </si>
  <si>
    <t>99900 00000</t>
  </si>
  <si>
    <t>99900 51180</t>
  </si>
  <si>
    <t>90000 01000</t>
  </si>
  <si>
    <t>11000 00220</t>
  </si>
  <si>
    <t>05000 00000</t>
  </si>
  <si>
    <t>05002 00000</t>
  </si>
  <si>
    <t xml:space="preserve">05005 00000 </t>
  </si>
  <si>
    <t>08000 00000</t>
  </si>
  <si>
    <t>08100 00000</t>
  </si>
  <si>
    <t>08101 00260</t>
  </si>
  <si>
    <t>08200 00000</t>
  </si>
  <si>
    <t>08300 00000</t>
  </si>
  <si>
    <t>08201 00000</t>
  </si>
  <si>
    <t>20000 00000</t>
  </si>
  <si>
    <t>20001 00000</t>
  </si>
  <si>
    <t>7400040000</t>
  </si>
  <si>
    <t>Национальная экономика</t>
  </si>
  <si>
    <t>Дорожные фонды</t>
  </si>
  <si>
    <t>0400</t>
  </si>
  <si>
    <t>0409</t>
  </si>
  <si>
    <t>244</t>
  </si>
  <si>
    <t>0412</t>
  </si>
  <si>
    <t>Стимулирование Глав администраций сельских поселений</t>
  </si>
  <si>
    <t>Другие вопросы в области национальной экономики</t>
  </si>
  <si>
    <t>Реализация мероприятий по внесению изменений в генеральные планы и правила по землепользованию и застройке</t>
  </si>
  <si>
    <t>Содержание муниципального жилищного фонда</t>
  </si>
  <si>
    <t>3000000030</t>
  </si>
  <si>
    <t>Обеспечение доступным и комфортным жильем и коммунальными услугами населения СП "Поселок Детчино"</t>
  </si>
  <si>
    <t>0600000000</t>
  </si>
  <si>
    <t>Реализация мероприятий по повышению уровня благоустройства территории</t>
  </si>
  <si>
    <t xml:space="preserve">Безвозмездные перечисления государственным и муниципальным учреждениям </t>
  </si>
  <si>
    <t>611</t>
  </si>
  <si>
    <t>Уплата иных платежей</t>
  </si>
  <si>
    <t>853</t>
  </si>
  <si>
    <t>90001 03000</t>
  </si>
  <si>
    <t>05001 04250</t>
  </si>
  <si>
    <t>Прочая закупка товаров, работ и услуг для обеспечения государственных( муниципальных нужд)</t>
  </si>
  <si>
    <t xml:space="preserve">Распределение бюджетных ассигнований бюджета сельского поселения "Поселок Детчино"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2019 год </t>
  </si>
  <si>
    <t>Прочая закупка товаров, работ и услуг</t>
  </si>
  <si>
    <t>90000 00200</t>
  </si>
  <si>
    <t>0410104090</t>
  </si>
  <si>
    <t>9000204090</t>
  </si>
  <si>
    <t>Реализация мероприятий в рамках муниципальной программы "Формирование современной городской среды" в сельском поселении "Поселок Детчино" на 2018-2022 годы</t>
  </si>
  <si>
    <t>05000L5550</t>
  </si>
  <si>
    <t xml:space="preserve">Прочая закупка товаров, работ и услуг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</si>
  <si>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</si>
  <si>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Безвозмездные перечисления государственным и муниципальным организациям</t>
  </si>
  <si>
    <t>Благоустройство дворовых территорий и территорий соответствующего функционального назначения</t>
  </si>
  <si>
    <t>0500085550</t>
  </si>
  <si>
    <t>Субсидия местным бюджетам из областного бюджета на софинансирование расходных обязательств, связанных со строительством, реконструкцией и капитальным (текущим) ремонтом зданий муниципальных учреждений культуры</t>
  </si>
  <si>
    <t>Субсидии бюджетным учреждениям на иные цели</t>
  </si>
  <si>
    <t>0810105060</t>
  </si>
  <si>
    <t>612</t>
  </si>
  <si>
    <t>Грантовая поддержка местных инициатив граждан, проживающих в сельской местности" подпрограммы "Устойчивое развитие сельских территорий Калужской области"</t>
  </si>
  <si>
    <t>0500188370</t>
  </si>
  <si>
    <t xml:space="preserve"> бюджетные ассигнования на 2019 год</t>
  </si>
  <si>
    <t>Муниципальная программа сельского поселения"Поселок Детчино" "Благоустройство территории сельского поселения "Поселок Детчино"</t>
  </si>
  <si>
    <t>9000300610</t>
  </si>
  <si>
    <t>Муниципальная программа сельского поселения "Поселок Детчино" "Безопасность дорожного  движения поселении "Поселок Детчино"</t>
  </si>
  <si>
    <t xml:space="preserve">Содержание, капитальный ремонт и ремонт дорог муниципального значения </t>
  </si>
  <si>
    <t>Работы услуги по содержанию имущества</t>
  </si>
  <si>
    <t>9000100000</t>
  </si>
  <si>
    <t>Основное мероприятие "Стимулирование Глав администраций сельских поселений"</t>
  </si>
  <si>
    <t>9000103000</t>
  </si>
  <si>
    <t>1101</t>
  </si>
  <si>
    <t>Физическая культура</t>
  </si>
  <si>
    <t>02000 00000</t>
  </si>
  <si>
    <t>Субсидии на возмещение недополученных доходов и (или) возмещение фактически понесенных затрат</t>
  </si>
  <si>
    <t>631</t>
  </si>
  <si>
    <t>Приложение №3</t>
  </si>
  <si>
    <t>к Решению поселкового Собрания сельского поселения</t>
  </si>
  <si>
    <t>поселкового Собрания №50 от 12.12.18г «О бюджете сельского поселения</t>
  </si>
  <si>
    <t xml:space="preserve">поселения "Поселок Детчитно" на 2019 год </t>
  </si>
  <si>
    <t>и плановый период 2020-2021 г.г."</t>
  </si>
  <si>
    <t>от 24.01.2019. №9</t>
  </si>
  <si>
    <t>Поправки +,-</t>
  </si>
  <si>
    <t>С учетом изменений</t>
  </si>
  <si>
    <t xml:space="preserve">"Поселок Детчино" «О внесении изменений в Решение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</si>
</sst>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0.000"/>
    <numFmt numFmtId="175" formatCode="0.0000"/>
    <numFmt numFmtId="176" formatCode="0.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1" fontId="28" fillId="0" borderId="1">
      <alignment horizontal="center" vertical="top" shrinkToFit="1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2" applyNumberFormat="0" applyAlignment="0" applyProtection="0"/>
    <xf numFmtId="0" fontId="30" fillId="26" borderId="3" applyNumberFormat="0" applyAlignment="0" applyProtection="0"/>
    <xf numFmtId="0" fontId="31" fillId="2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4" fontId="2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49" fontId="1" fillId="0" borderId="14" xfId="0" applyNumberFormat="1" applyFont="1" applyBorder="1" applyAlignment="1">
      <alignment horizontal="left" vertical="center"/>
    </xf>
    <xf numFmtId="4" fontId="1" fillId="0" borderId="26" xfId="0" applyNumberFormat="1" applyFont="1" applyBorder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 wrapText="1"/>
    </xf>
    <xf numFmtId="4" fontId="2" fillId="0" borderId="27" xfId="0" applyNumberFormat="1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/>
    </xf>
    <xf numFmtId="0" fontId="1" fillId="0" borderId="29" xfId="0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2" fillId="0" borderId="30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1" fillId="0" borderId="29" xfId="0" applyNumberFormat="1" applyFont="1" applyFill="1" applyBorder="1" applyAlignment="1">
      <alignment horizontal="left" vertical="center"/>
    </xf>
    <xf numFmtId="4" fontId="1" fillId="0" borderId="29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left" vertical="center"/>
    </xf>
    <xf numFmtId="4" fontId="2" fillId="0" borderId="26" xfId="0" applyNumberFormat="1" applyFont="1" applyBorder="1" applyAlignment="1">
      <alignment horizontal="right" vertical="center"/>
    </xf>
    <xf numFmtId="4" fontId="2" fillId="0" borderId="19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 vertical="center"/>
    </xf>
    <xf numFmtId="0" fontId="1" fillId="0" borderId="31" xfId="0" applyFont="1" applyFill="1" applyBorder="1" applyAlignment="1">
      <alignment wrapText="1"/>
    </xf>
    <xf numFmtId="4" fontId="1" fillId="0" borderId="30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9" fontId="1" fillId="0" borderId="25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9" fontId="2" fillId="0" borderId="30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left" vertical="center"/>
    </xf>
    <xf numFmtId="4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" fontId="1" fillId="0" borderId="25" xfId="0" applyNumberFormat="1" applyFont="1" applyFill="1" applyBorder="1" applyAlignment="1">
      <alignment horizontal="right" vertical="center"/>
    </xf>
    <xf numFmtId="4" fontId="2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left" vertical="center"/>
    </xf>
    <xf numFmtId="4" fontId="2" fillId="0" borderId="20" xfId="0" applyNumberFormat="1" applyFont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 horizontal="right" vertical="center"/>
    </xf>
    <xf numFmtId="49" fontId="2" fillId="0" borderId="32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175" fontId="1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vertical="center"/>
    </xf>
    <xf numFmtId="1" fontId="44" fillId="0" borderId="1" xfId="33" applyNumberFormat="1" applyFont="1" applyAlignment="1" applyProtection="1">
      <alignment horizontal="left" vertical="center" shrinkToFi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37" xfId="0" applyNumberFormat="1" applyFont="1" applyBorder="1" applyAlignment="1">
      <alignment horizontal="left" vertical="center" wrapText="1"/>
    </xf>
    <xf numFmtId="49" fontId="2" fillId="0" borderId="38" xfId="0" applyNumberFormat="1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left"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4" fontId="2" fillId="0" borderId="42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2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6"/>
  <sheetViews>
    <sheetView tabSelected="1" view="pageBreakPreview" zoomScale="145" zoomScaleNormal="75" zoomScaleSheetLayoutView="145" zoomScalePageLayoutView="0" workbookViewId="0" topLeftCell="B1">
      <selection activeCell="A4" sqref="A1:A16384"/>
    </sheetView>
  </sheetViews>
  <sheetFormatPr defaultColWidth="9.00390625" defaultRowHeight="12.75"/>
  <cols>
    <col min="1" max="1" width="4.25390625" style="1" hidden="1" customWidth="1"/>
    <col min="2" max="2" width="59.625" style="14" customWidth="1"/>
    <col min="3" max="6" width="12.75390625" style="1" hidden="1" customWidth="1"/>
    <col min="7" max="7" width="10.00390625" style="25" customWidth="1"/>
    <col min="8" max="8" width="13.125" style="31" customWidth="1"/>
    <col min="9" max="9" width="8.625" style="25" customWidth="1"/>
    <col min="10" max="10" width="14.625" style="10" customWidth="1"/>
    <col min="11" max="11" width="12.75390625" style="1" hidden="1" customWidth="1"/>
    <col min="12" max="12" width="9.125" style="1" customWidth="1"/>
    <col min="13" max="13" width="14.375" style="1" customWidth="1"/>
    <col min="14" max="16384" width="9.125" style="1" customWidth="1"/>
  </cols>
  <sheetData>
    <row r="1" spans="7:11" ht="12.75">
      <c r="G1" s="33" t="s">
        <v>175</v>
      </c>
      <c r="H1" s="33"/>
      <c r="J1" s="33"/>
      <c r="K1" s="33"/>
    </row>
    <row r="2" spans="7:11" ht="12.75">
      <c r="G2" s="33" t="s">
        <v>176</v>
      </c>
      <c r="H2" s="33"/>
      <c r="J2" s="33"/>
      <c r="K2" s="33"/>
    </row>
    <row r="3" spans="7:11" ht="12.75">
      <c r="G3" s="33" t="s">
        <v>183</v>
      </c>
      <c r="H3" s="33"/>
      <c r="J3" s="33"/>
      <c r="K3" s="33"/>
    </row>
    <row r="4" spans="7:12" ht="12.75">
      <c r="G4" s="160" t="s">
        <v>177</v>
      </c>
      <c r="H4" s="160"/>
      <c r="I4" s="160"/>
      <c r="J4" s="160"/>
      <c r="K4" s="161"/>
      <c r="L4" s="161"/>
    </row>
    <row r="5" spans="7:11" ht="12.75">
      <c r="G5" s="33" t="s">
        <v>178</v>
      </c>
      <c r="H5" s="33"/>
      <c r="I5" s="33"/>
      <c r="J5" s="33"/>
      <c r="K5" s="33"/>
    </row>
    <row r="6" spans="7:11" ht="12.75">
      <c r="G6" s="1" t="s">
        <v>179</v>
      </c>
      <c r="H6" s="33"/>
      <c r="J6" s="33" t="s">
        <v>180</v>
      </c>
      <c r="K6" s="33"/>
    </row>
    <row r="7" spans="2:11" ht="4.5" customHeight="1">
      <c r="B7" s="144"/>
      <c r="C7" s="144"/>
      <c r="D7" s="144"/>
      <c r="E7" s="144"/>
      <c r="F7" s="144"/>
      <c r="G7" s="144"/>
      <c r="H7" s="144"/>
      <c r="I7" s="144"/>
      <c r="J7" s="144"/>
      <c r="K7" s="144"/>
    </row>
    <row r="8" spans="2:11" ht="12.75">
      <c r="B8" s="151" t="s">
        <v>143</v>
      </c>
      <c r="C8" s="151"/>
      <c r="D8" s="151"/>
      <c r="E8" s="151"/>
      <c r="F8" s="151"/>
      <c r="G8" s="151"/>
      <c r="H8" s="151"/>
      <c r="I8" s="151"/>
      <c r="J8" s="151"/>
      <c r="K8" s="151"/>
    </row>
    <row r="9" spans="2:11" ht="12.75">
      <c r="B9" s="151"/>
      <c r="C9" s="151"/>
      <c r="D9" s="151"/>
      <c r="E9" s="151"/>
      <c r="F9" s="151"/>
      <c r="G9" s="151"/>
      <c r="H9" s="151"/>
      <c r="I9" s="151"/>
      <c r="J9" s="151"/>
      <c r="K9" s="151"/>
    </row>
    <row r="10" spans="2:11" ht="33" customHeight="1">
      <c r="B10" s="151"/>
      <c r="C10" s="151"/>
      <c r="D10" s="151"/>
      <c r="E10" s="151"/>
      <c r="F10" s="151"/>
      <c r="G10" s="151"/>
      <c r="H10" s="151"/>
      <c r="I10" s="151"/>
      <c r="J10" s="151"/>
      <c r="K10" s="151"/>
    </row>
    <row r="11" ht="13.5" thickBot="1">
      <c r="J11" s="10" t="s">
        <v>16</v>
      </c>
    </row>
    <row r="12" spans="2:13" ht="24.75" customHeight="1" thickBot="1">
      <c r="B12" s="147" t="s">
        <v>3</v>
      </c>
      <c r="C12" s="20"/>
      <c r="D12" s="21"/>
      <c r="E12" s="21"/>
      <c r="F12" s="21"/>
      <c r="G12" s="152" t="s">
        <v>17</v>
      </c>
      <c r="H12" s="152" t="s">
        <v>18</v>
      </c>
      <c r="I12" s="152" t="s">
        <v>19</v>
      </c>
      <c r="J12" s="149" t="s">
        <v>161</v>
      </c>
      <c r="K12" s="38" t="s">
        <v>4</v>
      </c>
      <c r="L12" s="149" t="s">
        <v>181</v>
      </c>
      <c r="M12" s="155" t="s">
        <v>182</v>
      </c>
    </row>
    <row r="13" spans="2:13" ht="21.75" customHeight="1" thickBot="1">
      <c r="B13" s="147"/>
      <c r="C13" s="20"/>
      <c r="D13" s="21"/>
      <c r="E13" s="21"/>
      <c r="F13" s="21"/>
      <c r="G13" s="153"/>
      <c r="H13" s="153"/>
      <c r="I13" s="153"/>
      <c r="J13" s="150"/>
      <c r="K13" s="145" t="s">
        <v>5</v>
      </c>
      <c r="L13" s="150"/>
      <c r="M13" s="156"/>
    </row>
    <row r="14" spans="2:13" ht="3" customHeight="1" hidden="1" thickBot="1">
      <c r="B14" s="148"/>
      <c r="C14" s="22">
        <v>1</v>
      </c>
      <c r="D14" s="22">
        <v>2</v>
      </c>
      <c r="E14" s="22">
        <v>3</v>
      </c>
      <c r="F14" s="23">
        <v>4</v>
      </c>
      <c r="G14" s="154"/>
      <c r="H14" s="154"/>
      <c r="I14" s="154"/>
      <c r="J14" s="150"/>
      <c r="K14" s="146"/>
      <c r="L14" s="150"/>
      <c r="M14" s="156"/>
    </row>
    <row r="15" spans="2:13" s="6" customFormat="1" ht="13.5" thickBot="1">
      <c r="B15" s="15" t="s">
        <v>2</v>
      </c>
      <c r="C15" s="7">
        <v>169074645</v>
      </c>
      <c r="D15" s="8">
        <v>206725292</v>
      </c>
      <c r="E15" s="8">
        <v>194977082</v>
      </c>
      <c r="F15" s="24">
        <v>183922236</v>
      </c>
      <c r="G15" s="26"/>
      <c r="H15" s="32"/>
      <c r="I15" s="136"/>
      <c r="J15" s="138">
        <f>J16</f>
        <v>41400086.47</v>
      </c>
      <c r="K15" s="157" t="e">
        <f>K16+#REF!+#REF!</f>
        <v>#REF!</v>
      </c>
      <c r="L15" s="158">
        <f>L16</f>
        <v>37539.07</v>
      </c>
      <c r="M15" s="138">
        <f>M16</f>
        <v>41437625.54000001</v>
      </c>
    </row>
    <row r="16" spans="2:13" s="6" customFormat="1" ht="12.75">
      <c r="B16" s="16" t="s">
        <v>43</v>
      </c>
      <c r="C16" s="5">
        <v>64677160</v>
      </c>
      <c r="D16" s="5">
        <v>82794896</v>
      </c>
      <c r="E16" s="5">
        <v>73496307</v>
      </c>
      <c r="F16" s="5">
        <v>63895502</v>
      </c>
      <c r="G16" s="27"/>
      <c r="H16" s="27"/>
      <c r="I16" s="27"/>
      <c r="J16" s="137">
        <f>J17+J55+J63+J82+J116+J132+J138+J73+J93+J86</f>
        <v>41400086.47</v>
      </c>
      <c r="K16" s="39" t="e">
        <f>K17+#REF!+#REF!+#REF!+#REF!+#REF!+K132+#REF!+#REF!+#REF!</f>
        <v>#REF!</v>
      </c>
      <c r="L16" s="158">
        <f>L17+L116</f>
        <v>37539.07</v>
      </c>
      <c r="M16" s="137">
        <f>M17+M55+M63+M82+M116+M132+M138+M73+M93+M86</f>
        <v>41437625.54000001</v>
      </c>
    </row>
    <row r="17" spans="2:13" s="6" customFormat="1" ht="12.75">
      <c r="B17" s="17" t="s">
        <v>6</v>
      </c>
      <c r="C17" s="5">
        <v>8644707</v>
      </c>
      <c r="D17" s="5">
        <v>12246453</v>
      </c>
      <c r="E17" s="5">
        <v>10840867</v>
      </c>
      <c r="F17" s="5">
        <v>8301146</v>
      </c>
      <c r="G17" s="28" t="s">
        <v>20</v>
      </c>
      <c r="H17" s="28"/>
      <c r="I17" s="28"/>
      <c r="J17" s="11">
        <f>J18+J26+J39+J44</f>
        <v>12279582</v>
      </c>
      <c r="K17" s="39" t="e">
        <f>K18+K26+#REF!+#REF!</f>
        <v>#REF!</v>
      </c>
      <c r="L17" s="36">
        <f>L18</f>
        <v>23100</v>
      </c>
      <c r="M17" s="11">
        <f>M18+M26+M39+M44</f>
        <v>12302682</v>
      </c>
    </row>
    <row r="18" spans="2:13" s="3" customFormat="1" ht="38.25">
      <c r="B18" s="18" t="s">
        <v>7</v>
      </c>
      <c r="C18" s="4">
        <v>461000</v>
      </c>
      <c r="D18" s="4">
        <v>460000</v>
      </c>
      <c r="E18" s="4">
        <v>461000</v>
      </c>
      <c r="F18" s="4">
        <v>458000</v>
      </c>
      <c r="G18" s="29" t="s">
        <v>21</v>
      </c>
      <c r="H18" s="29"/>
      <c r="I18" s="29"/>
      <c r="J18" s="12">
        <f>J19+J24</f>
        <v>229000</v>
      </c>
      <c r="K18" s="40">
        <f>K21+K19</f>
        <v>0</v>
      </c>
      <c r="L18" s="36">
        <f>L19</f>
        <v>23100</v>
      </c>
      <c r="M18" s="12">
        <f>M19+M24</f>
        <v>252100</v>
      </c>
    </row>
    <row r="19" spans="2:13" s="3" customFormat="1" ht="24" customHeight="1">
      <c r="B19" s="19" t="s">
        <v>44</v>
      </c>
      <c r="C19" s="4"/>
      <c r="D19" s="4"/>
      <c r="E19" s="4"/>
      <c r="F19" s="4"/>
      <c r="G19" s="30" t="s">
        <v>22</v>
      </c>
      <c r="H19" s="30" t="s">
        <v>97</v>
      </c>
      <c r="I19" s="30"/>
      <c r="J19" s="13">
        <f>J20</f>
        <v>135600</v>
      </c>
      <c r="K19" s="41">
        <f>K20</f>
        <v>0</v>
      </c>
      <c r="L19" s="36">
        <f>L20</f>
        <v>23100</v>
      </c>
      <c r="M19" s="13">
        <f>M20</f>
        <v>158700</v>
      </c>
    </row>
    <row r="20" spans="2:13" s="3" customFormat="1" ht="12.75">
      <c r="B20" s="19" t="s">
        <v>11</v>
      </c>
      <c r="C20" s="4"/>
      <c r="D20" s="4"/>
      <c r="E20" s="4"/>
      <c r="F20" s="4"/>
      <c r="G20" s="30" t="s">
        <v>22</v>
      </c>
      <c r="H20" s="30" t="s">
        <v>98</v>
      </c>
      <c r="I20" s="30"/>
      <c r="J20" s="13">
        <f>J21+J23</f>
        <v>135600</v>
      </c>
      <c r="K20" s="42"/>
      <c r="L20" s="36">
        <f>L21</f>
        <v>23100</v>
      </c>
      <c r="M20" s="13">
        <f>M21+M23</f>
        <v>158700</v>
      </c>
    </row>
    <row r="21" spans="2:13" ht="36.75" customHeight="1">
      <c r="B21" s="19" t="s">
        <v>49</v>
      </c>
      <c r="C21" s="2">
        <v>299000</v>
      </c>
      <c r="D21" s="2">
        <v>298000</v>
      </c>
      <c r="E21" s="2">
        <v>299000</v>
      </c>
      <c r="F21" s="2">
        <v>298000</v>
      </c>
      <c r="G21" s="30" t="s">
        <v>22</v>
      </c>
      <c r="H21" s="30" t="s">
        <v>98</v>
      </c>
      <c r="I21" s="30" t="s">
        <v>45</v>
      </c>
      <c r="J21" s="13">
        <f>J22</f>
        <v>131900</v>
      </c>
      <c r="K21" s="41">
        <f>K22</f>
        <v>0</v>
      </c>
      <c r="L21" s="36">
        <f>L22</f>
        <v>23100</v>
      </c>
      <c r="M21" s="13">
        <f>M22</f>
        <v>155000</v>
      </c>
    </row>
    <row r="22" spans="2:13" ht="25.5">
      <c r="B22" s="19" t="s">
        <v>50</v>
      </c>
      <c r="C22" s="2">
        <v>299000</v>
      </c>
      <c r="D22" s="2">
        <v>298000</v>
      </c>
      <c r="E22" s="2">
        <v>299000</v>
      </c>
      <c r="F22" s="2">
        <v>298000</v>
      </c>
      <c r="G22" s="30" t="s">
        <v>22</v>
      </c>
      <c r="H22" s="30" t="s">
        <v>98</v>
      </c>
      <c r="I22" s="30" t="s">
        <v>46</v>
      </c>
      <c r="J22" s="13">
        <v>131900</v>
      </c>
      <c r="K22" s="9">
        <v>0</v>
      </c>
      <c r="L22" s="36">
        <v>23100</v>
      </c>
      <c r="M22" s="13">
        <f>J22+L22</f>
        <v>155000</v>
      </c>
    </row>
    <row r="23" spans="2:13" ht="12.75">
      <c r="B23" s="19" t="s">
        <v>144</v>
      </c>
      <c r="C23" s="2"/>
      <c r="D23" s="2"/>
      <c r="E23" s="2"/>
      <c r="F23" s="2"/>
      <c r="G23" s="30" t="s">
        <v>22</v>
      </c>
      <c r="H23" s="30" t="s">
        <v>98</v>
      </c>
      <c r="I23" s="30" t="s">
        <v>48</v>
      </c>
      <c r="J23" s="13">
        <v>3700</v>
      </c>
      <c r="K23" s="9"/>
      <c r="L23" s="36"/>
      <c r="M23" s="13">
        <v>3700</v>
      </c>
    </row>
    <row r="24" spans="2:13" ht="36" customHeight="1">
      <c r="B24" s="19" t="s">
        <v>96</v>
      </c>
      <c r="C24" s="2"/>
      <c r="D24" s="2"/>
      <c r="E24" s="2"/>
      <c r="F24" s="2"/>
      <c r="G24" s="30" t="s">
        <v>22</v>
      </c>
      <c r="H24" s="30" t="s">
        <v>103</v>
      </c>
      <c r="I24" s="30"/>
      <c r="J24" s="13">
        <f>J25</f>
        <v>93400</v>
      </c>
      <c r="K24" s="9"/>
      <c r="L24" s="36"/>
      <c r="M24" s="13">
        <f>M25</f>
        <v>93400</v>
      </c>
    </row>
    <row r="25" spans="2:13" ht="12.75">
      <c r="B25" s="19" t="s">
        <v>40</v>
      </c>
      <c r="C25" s="2"/>
      <c r="D25" s="2"/>
      <c r="E25" s="2"/>
      <c r="F25" s="2"/>
      <c r="G25" s="30" t="s">
        <v>22</v>
      </c>
      <c r="H25" s="30" t="s">
        <v>103</v>
      </c>
      <c r="I25" s="30" t="s">
        <v>42</v>
      </c>
      <c r="J25" s="13">
        <v>93400</v>
      </c>
      <c r="K25" s="9"/>
      <c r="L25" s="36"/>
      <c r="M25" s="13">
        <v>93400</v>
      </c>
    </row>
    <row r="26" spans="2:13" s="3" customFormat="1" ht="39" customHeight="1">
      <c r="B26" s="18" t="s">
        <v>9</v>
      </c>
      <c r="C26" s="4">
        <v>244000</v>
      </c>
      <c r="D26" s="4">
        <v>244000</v>
      </c>
      <c r="E26" s="4">
        <v>242000</v>
      </c>
      <c r="F26" s="4">
        <v>242000</v>
      </c>
      <c r="G26" s="29" t="s">
        <v>23</v>
      </c>
      <c r="H26" s="29"/>
      <c r="I26" s="29"/>
      <c r="J26" s="12">
        <f>J27</f>
        <v>8604966</v>
      </c>
      <c r="K26" s="40" t="e">
        <f>K27+K28+K66+K68+K70</f>
        <v>#REF!</v>
      </c>
      <c r="L26" s="54"/>
      <c r="M26" s="12">
        <f>M27</f>
        <v>8604966</v>
      </c>
    </row>
    <row r="27" spans="2:13" ht="12.75">
      <c r="B27" s="19" t="s">
        <v>55</v>
      </c>
      <c r="C27" s="2">
        <v>5157560</v>
      </c>
      <c r="D27" s="2">
        <v>7559720</v>
      </c>
      <c r="E27" s="2">
        <v>6959720</v>
      </c>
      <c r="F27" s="2">
        <v>5359000</v>
      </c>
      <c r="G27" s="30" t="s">
        <v>23</v>
      </c>
      <c r="H27" s="30" t="s">
        <v>99</v>
      </c>
      <c r="I27" s="30"/>
      <c r="J27" s="13">
        <f>J30+J36+J35</f>
        <v>8604966</v>
      </c>
      <c r="K27" s="41" t="e">
        <f>#REF!</f>
        <v>#REF!</v>
      </c>
      <c r="L27" s="36"/>
      <c r="M27" s="13">
        <f>M30+M36+M35</f>
        <v>8604966</v>
      </c>
    </row>
    <row r="28" spans="2:13" ht="25.5" hidden="1">
      <c r="B28" s="19" t="s">
        <v>12</v>
      </c>
      <c r="C28" s="2">
        <v>143000</v>
      </c>
      <c r="D28" s="2">
        <v>150000</v>
      </c>
      <c r="E28" s="2">
        <v>147000</v>
      </c>
      <c r="F28" s="2">
        <v>145000</v>
      </c>
      <c r="G28" s="30" t="s">
        <v>23</v>
      </c>
      <c r="H28" s="30" t="s">
        <v>25</v>
      </c>
      <c r="I28" s="30"/>
      <c r="J28" s="13">
        <f>J29</f>
        <v>0</v>
      </c>
      <c r="K28" s="9"/>
      <c r="L28" s="36"/>
      <c r="M28" s="13">
        <f>M29</f>
        <v>0</v>
      </c>
    </row>
    <row r="29" spans="2:13" ht="12.75" hidden="1">
      <c r="B29" s="19" t="s">
        <v>8</v>
      </c>
      <c r="C29" s="2">
        <v>143000</v>
      </c>
      <c r="D29" s="2">
        <v>150000</v>
      </c>
      <c r="E29" s="2">
        <v>147000</v>
      </c>
      <c r="F29" s="2">
        <v>145000</v>
      </c>
      <c r="G29" s="30" t="s">
        <v>23</v>
      </c>
      <c r="H29" s="30" t="s">
        <v>25</v>
      </c>
      <c r="I29" s="30" t="s">
        <v>24</v>
      </c>
      <c r="J29" s="13"/>
      <c r="K29" s="9"/>
      <c r="L29" s="36"/>
      <c r="M29" s="13"/>
    </row>
    <row r="30" spans="2:13" ht="12.75">
      <c r="B30" s="19" t="s">
        <v>11</v>
      </c>
      <c r="C30" s="2"/>
      <c r="D30" s="2"/>
      <c r="E30" s="2"/>
      <c r="F30" s="2"/>
      <c r="G30" s="30" t="s">
        <v>23</v>
      </c>
      <c r="H30" s="30" t="s">
        <v>121</v>
      </c>
      <c r="I30" s="30"/>
      <c r="J30" s="13">
        <f>J31+J33</f>
        <v>7807265</v>
      </c>
      <c r="K30" s="9"/>
      <c r="L30" s="36"/>
      <c r="M30" s="13">
        <f>M31+M33</f>
        <v>7807265</v>
      </c>
    </row>
    <row r="31" spans="2:13" ht="39" customHeight="1">
      <c r="B31" s="19" t="s">
        <v>49</v>
      </c>
      <c r="C31" s="2"/>
      <c r="D31" s="2"/>
      <c r="E31" s="2"/>
      <c r="F31" s="2"/>
      <c r="G31" s="30" t="s">
        <v>23</v>
      </c>
      <c r="H31" s="30" t="s">
        <v>100</v>
      </c>
      <c r="I31" s="30" t="s">
        <v>45</v>
      </c>
      <c r="J31" s="13">
        <f>J32</f>
        <v>5695065</v>
      </c>
      <c r="K31" s="9"/>
      <c r="L31" s="36"/>
      <c r="M31" s="13">
        <f>M32</f>
        <v>5695065</v>
      </c>
    </row>
    <row r="32" spans="2:13" ht="12" customHeight="1">
      <c r="B32" s="19" t="s">
        <v>50</v>
      </c>
      <c r="C32" s="2"/>
      <c r="D32" s="2"/>
      <c r="E32" s="2"/>
      <c r="F32" s="2"/>
      <c r="G32" s="30" t="s">
        <v>23</v>
      </c>
      <c r="H32" s="30" t="s">
        <v>100</v>
      </c>
      <c r="I32" s="30" t="s">
        <v>46</v>
      </c>
      <c r="J32" s="13">
        <v>5695065</v>
      </c>
      <c r="K32" s="9"/>
      <c r="L32" s="36"/>
      <c r="M32" s="13">
        <v>5695065</v>
      </c>
    </row>
    <row r="33" spans="2:13" ht="12.75" customHeight="1">
      <c r="B33" s="19" t="s">
        <v>51</v>
      </c>
      <c r="C33" s="2"/>
      <c r="D33" s="2"/>
      <c r="E33" s="2"/>
      <c r="F33" s="2"/>
      <c r="G33" s="30" t="s">
        <v>23</v>
      </c>
      <c r="H33" s="30" t="s">
        <v>100</v>
      </c>
      <c r="I33" s="30" t="s">
        <v>47</v>
      </c>
      <c r="J33" s="50">
        <f>J34</f>
        <v>2112200</v>
      </c>
      <c r="K33" s="9"/>
      <c r="L33" s="36"/>
      <c r="M33" s="50">
        <f>M34</f>
        <v>2112200</v>
      </c>
    </row>
    <row r="34" spans="2:13" ht="24" customHeight="1">
      <c r="B34" s="19" t="s">
        <v>52</v>
      </c>
      <c r="C34" s="2"/>
      <c r="D34" s="2"/>
      <c r="E34" s="2"/>
      <c r="F34" s="2"/>
      <c r="G34" s="30" t="s">
        <v>23</v>
      </c>
      <c r="H34" s="30" t="s">
        <v>100</v>
      </c>
      <c r="I34" s="55" t="s">
        <v>48</v>
      </c>
      <c r="J34" s="13">
        <v>2112200</v>
      </c>
      <c r="K34" s="56"/>
      <c r="L34" s="36"/>
      <c r="M34" s="13">
        <v>2112200</v>
      </c>
    </row>
    <row r="35" spans="2:13" ht="15" customHeight="1">
      <c r="B35" s="19" t="s">
        <v>138</v>
      </c>
      <c r="C35" s="2"/>
      <c r="D35" s="2"/>
      <c r="E35" s="2"/>
      <c r="F35" s="2"/>
      <c r="G35" s="30" t="s">
        <v>23</v>
      </c>
      <c r="H35" s="30" t="s">
        <v>100</v>
      </c>
      <c r="I35" s="55" t="s">
        <v>139</v>
      </c>
      <c r="J35" s="13">
        <v>24635</v>
      </c>
      <c r="K35" s="56"/>
      <c r="L35" s="36"/>
      <c r="M35" s="13">
        <v>24635</v>
      </c>
    </row>
    <row r="36" spans="2:13" ht="25.5">
      <c r="B36" s="19" t="s">
        <v>56</v>
      </c>
      <c r="C36" s="2"/>
      <c r="D36" s="2"/>
      <c r="E36" s="2"/>
      <c r="F36" s="2"/>
      <c r="G36" s="30" t="s">
        <v>23</v>
      </c>
      <c r="H36" s="30" t="s">
        <v>101</v>
      </c>
      <c r="I36" s="30"/>
      <c r="J36" s="13">
        <f>J37</f>
        <v>773066</v>
      </c>
      <c r="K36" s="9"/>
      <c r="L36" s="36"/>
      <c r="M36" s="13">
        <f>M37</f>
        <v>773066</v>
      </c>
    </row>
    <row r="37" spans="2:13" ht="45.75" customHeight="1">
      <c r="B37" s="19" t="s">
        <v>49</v>
      </c>
      <c r="C37" s="2"/>
      <c r="D37" s="2"/>
      <c r="E37" s="2"/>
      <c r="F37" s="2"/>
      <c r="G37" s="30" t="s">
        <v>23</v>
      </c>
      <c r="H37" s="30" t="s">
        <v>101</v>
      </c>
      <c r="I37" s="30" t="s">
        <v>45</v>
      </c>
      <c r="J37" s="13">
        <f>J38</f>
        <v>773066</v>
      </c>
      <c r="K37" s="9"/>
      <c r="L37" s="36"/>
      <c r="M37" s="13">
        <f>M38</f>
        <v>773066</v>
      </c>
    </row>
    <row r="38" spans="2:13" ht="25.5">
      <c r="B38" s="19" t="s">
        <v>50</v>
      </c>
      <c r="C38" s="2"/>
      <c r="D38" s="2"/>
      <c r="E38" s="2"/>
      <c r="F38" s="2"/>
      <c r="G38" s="30" t="s">
        <v>23</v>
      </c>
      <c r="H38" s="30" t="s">
        <v>101</v>
      </c>
      <c r="I38" s="30" t="s">
        <v>46</v>
      </c>
      <c r="J38" s="13">
        <v>773066</v>
      </c>
      <c r="K38" s="9"/>
      <c r="L38" s="36"/>
      <c r="M38" s="13">
        <v>773066</v>
      </c>
    </row>
    <row r="39" spans="2:13" ht="12.75">
      <c r="B39" s="18" t="s">
        <v>10</v>
      </c>
      <c r="C39" s="2"/>
      <c r="D39" s="2"/>
      <c r="E39" s="2"/>
      <c r="F39" s="2"/>
      <c r="G39" s="29" t="s">
        <v>36</v>
      </c>
      <c r="H39" s="29"/>
      <c r="I39" s="29"/>
      <c r="J39" s="12">
        <f>J40</f>
        <v>100000</v>
      </c>
      <c r="K39" s="9"/>
      <c r="L39" s="36"/>
      <c r="M39" s="12">
        <f>M40</f>
        <v>100000</v>
      </c>
    </row>
    <row r="40" spans="2:13" ht="12.75">
      <c r="B40" s="19" t="s">
        <v>73</v>
      </c>
      <c r="C40" s="2"/>
      <c r="D40" s="2"/>
      <c r="E40" s="2"/>
      <c r="F40" s="2"/>
      <c r="G40" s="30" t="s">
        <v>36</v>
      </c>
      <c r="H40" s="30" t="s">
        <v>103</v>
      </c>
      <c r="I40" s="30"/>
      <c r="J40" s="12">
        <f>J41</f>
        <v>100000</v>
      </c>
      <c r="K40" s="9"/>
      <c r="L40" s="36"/>
      <c r="M40" s="12">
        <f>M41</f>
        <v>100000</v>
      </c>
    </row>
    <row r="41" spans="2:13" ht="12.75">
      <c r="B41" s="19" t="s">
        <v>74</v>
      </c>
      <c r="C41" s="2"/>
      <c r="D41" s="2"/>
      <c r="E41" s="2"/>
      <c r="F41" s="2"/>
      <c r="G41" s="30" t="s">
        <v>36</v>
      </c>
      <c r="H41" s="30" t="s">
        <v>104</v>
      </c>
      <c r="I41" s="30"/>
      <c r="J41" s="12">
        <f>J42</f>
        <v>100000</v>
      </c>
      <c r="K41" s="9"/>
      <c r="L41" s="36"/>
      <c r="M41" s="12">
        <f>M42</f>
        <v>100000</v>
      </c>
    </row>
    <row r="42" spans="2:13" ht="12.75">
      <c r="B42" s="19" t="s">
        <v>53</v>
      </c>
      <c r="C42" s="2"/>
      <c r="D42" s="2"/>
      <c r="E42" s="2"/>
      <c r="F42" s="2"/>
      <c r="G42" s="30" t="s">
        <v>36</v>
      </c>
      <c r="H42" s="30" t="s">
        <v>104</v>
      </c>
      <c r="I42" s="30" t="s">
        <v>54</v>
      </c>
      <c r="J42" s="13">
        <f>J43</f>
        <v>100000</v>
      </c>
      <c r="K42" s="9"/>
      <c r="L42" s="36"/>
      <c r="M42" s="13">
        <f>M43</f>
        <v>100000</v>
      </c>
    </row>
    <row r="43" spans="2:13" ht="12.75">
      <c r="B43" s="19" t="s">
        <v>59</v>
      </c>
      <c r="C43" s="2"/>
      <c r="D43" s="2"/>
      <c r="E43" s="2"/>
      <c r="F43" s="2"/>
      <c r="G43" s="30" t="s">
        <v>36</v>
      </c>
      <c r="H43" s="30" t="s">
        <v>104</v>
      </c>
      <c r="I43" s="30" t="s">
        <v>60</v>
      </c>
      <c r="J43" s="13">
        <v>100000</v>
      </c>
      <c r="K43" s="9"/>
      <c r="L43" s="36"/>
      <c r="M43" s="13">
        <v>100000</v>
      </c>
    </row>
    <row r="44" spans="2:13" ht="12.75">
      <c r="B44" s="18" t="s">
        <v>35</v>
      </c>
      <c r="C44" s="4"/>
      <c r="D44" s="4"/>
      <c r="E44" s="4"/>
      <c r="F44" s="4"/>
      <c r="G44" s="29" t="s">
        <v>30</v>
      </c>
      <c r="H44" s="29"/>
      <c r="I44" s="29"/>
      <c r="J44" s="12">
        <f>J45</f>
        <v>3345616</v>
      </c>
      <c r="K44" s="9"/>
      <c r="L44" s="36"/>
      <c r="M44" s="12">
        <f>M45</f>
        <v>3345616</v>
      </c>
    </row>
    <row r="45" spans="2:13" ht="12.75">
      <c r="B45" s="19" t="s">
        <v>57</v>
      </c>
      <c r="C45" s="4"/>
      <c r="D45" s="4"/>
      <c r="E45" s="4"/>
      <c r="F45" s="4"/>
      <c r="G45" s="30" t="s">
        <v>30</v>
      </c>
      <c r="H45" s="30" t="s">
        <v>102</v>
      </c>
      <c r="I45" s="30"/>
      <c r="J45" s="13">
        <f>J48+J49+J53</f>
        <v>3345616</v>
      </c>
      <c r="K45" s="9"/>
      <c r="L45" s="36"/>
      <c r="M45" s="13">
        <f>M48+M49+M53</f>
        <v>3345616</v>
      </c>
    </row>
    <row r="46" spans="2:13" ht="25.5">
      <c r="B46" s="19" t="s">
        <v>168</v>
      </c>
      <c r="C46" s="4"/>
      <c r="D46" s="4"/>
      <c r="E46" s="4"/>
      <c r="F46" s="4"/>
      <c r="G46" s="30" t="s">
        <v>30</v>
      </c>
      <c r="H46" s="30" t="s">
        <v>167</v>
      </c>
      <c r="I46" s="30"/>
      <c r="J46" s="13"/>
      <c r="K46" s="9"/>
      <c r="L46" s="36"/>
      <c r="M46" s="13"/>
    </row>
    <row r="47" spans="2:13" ht="12.75">
      <c r="B47" s="19" t="s">
        <v>128</v>
      </c>
      <c r="C47" s="4"/>
      <c r="D47" s="4"/>
      <c r="E47" s="4"/>
      <c r="F47" s="4"/>
      <c r="G47" s="30" t="s">
        <v>30</v>
      </c>
      <c r="H47" s="30" t="s">
        <v>169</v>
      </c>
      <c r="I47" s="30"/>
      <c r="J47" s="13"/>
      <c r="K47" s="9"/>
      <c r="L47" s="36"/>
      <c r="M47" s="13"/>
    </row>
    <row r="48" spans="2:13" ht="25.5">
      <c r="B48" s="19" t="s">
        <v>50</v>
      </c>
      <c r="C48" s="4"/>
      <c r="D48" s="4"/>
      <c r="E48" s="4"/>
      <c r="F48" s="4"/>
      <c r="G48" s="30" t="s">
        <v>30</v>
      </c>
      <c r="H48" s="30" t="s">
        <v>140</v>
      </c>
      <c r="I48" s="30" t="s">
        <v>46</v>
      </c>
      <c r="J48" s="13">
        <v>140616</v>
      </c>
      <c r="K48" s="9"/>
      <c r="L48" s="36"/>
      <c r="M48" s="13">
        <v>140616</v>
      </c>
    </row>
    <row r="49" spans="2:13" ht="12.75">
      <c r="B49" s="19" t="s">
        <v>75</v>
      </c>
      <c r="C49" s="2"/>
      <c r="D49" s="2"/>
      <c r="E49" s="2"/>
      <c r="F49" s="2"/>
      <c r="G49" s="30" t="s">
        <v>30</v>
      </c>
      <c r="H49" s="30" t="s">
        <v>105</v>
      </c>
      <c r="I49" s="30"/>
      <c r="J49" s="13">
        <f>J50+J52</f>
        <v>2980000</v>
      </c>
      <c r="K49" s="9"/>
      <c r="L49" s="36"/>
      <c r="M49" s="13">
        <f>M50+M52</f>
        <v>2980000</v>
      </c>
    </row>
    <row r="50" spans="2:13" ht="13.5" customHeight="1">
      <c r="B50" s="19" t="s">
        <v>51</v>
      </c>
      <c r="C50" s="2"/>
      <c r="D50" s="2"/>
      <c r="E50" s="2"/>
      <c r="F50" s="2"/>
      <c r="G50" s="30" t="s">
        <v>30</v>
      </c>
      <c r="H50" s="30" t="s">
        <v>105</v>
      </c>
      <c r="I50" s="30" t="s">
        <v>47</v>
      </c>
      <c r="J50" s="13">
        <f>J51</f>
        <v>2940000</v>
      </c>
      <c r="K50" s="9"/>
      <c r="L50" s="36"/>
      <c r="M50" s="13">
        <f>M51</f>
        <v>2940000</v>
      </c>
    </row>
    <row r="51" spans="2:13" ht="24.75" customHeight="1">
      <c r="B51" s="19" t="s">
        <v>52</v>
      </c>
      <c r="C51" s="2"/>
      <c r="D51" s="2"/>
      <c r="E51" s="2"/>
      <c r="F51" s="2"/>
      <c r="G51" s="30" t="s">
        <v>30</v>
      </c>
      <c r="H51" s="30" t="s">
        <v>105</v>
      </c>
      <c r="I51" s="30" t="s">
        <v>48</v>
      </c>
      <c r="J51" s="13">
        <v>2940000</v>
      </c>
      <c r="K51" s="9"/>
      <c r="L51" s="36"/>
      <c r="M51" s="13">
        <v>2940000</v>
      </c>
    </row>
    <row r="52" spans="2:13" ht="27.75" customHeight="1">
      <c r="B52" s="19" t="s">
        <v>173</v>
      </c>
      <c r="C52" s="2"/>
      <c r="D52" s="2"/>
      <c r="E52" s="2"/>
      <c r="F52" s="2"/>
      <c r="G52" s="30" t="s">
        <v>30</v>
      </c>
      <c r="H52" s="30" t="s">
        <v>105</v>
      </c>
      <c r="I52" s="30" t="s">
        <v>174</v>
      </c>
      <c r="J52" s="13">
        <v>40000</v>
      </c>
      <c r="K52" s="9"/>
      <c r="L52" s="36"/>
      <c r="M52" s="13">
        <v>40000</v>
      </c>
    </row>
    <row r="53" spans="2:13" ht="24.75" customHeight="1">
      <c r="B53" s="19" t="s">
        <v>76</v>
      </c>
      <c r="C53" s="2"/>
      <c r="D53" s="2"/>
      <c r="E53" s="2"/>
      <c r="F53" s="2"/>
      <c r="G53" s="30" t="s">
        <v>30</v>
      </c>
      <c r="H53" s="30" t="s">
        <v>145</v>
      </c>
      <c r="I53" s="30" t="s">
        <v>47</v>
      </c>
      <c r="J53" s="13">
        <f>J54</f>
        <v>225000</v>
      </c>
      <c r="K53" s="9"/>
      <c r="L53" s="36"/>
      <c r="M53" s="13">
        <f>M54</f>
        <v>225000</v>
      </c>
    </row>
    <row r="54" spans="2:13" ht="24.75" customHeight="1">
      <c r="B54" s="19" t="s">
        <v>77</v>
      </c>
      <c r="C54" s="2"/>
      <c r="D54" s="2"/>
      <c r="E54" s="2"/>
      <c r="F54" s="2"/>
      <c r="G54" s="30" t="s">
        <v>30</v>
      </c>
      <c r="H54" s="30" t="s">
        <v>145</v>
      </c>
      <c r="I54" s="30" t="s">
        <v>48</v>
      </c>
      <c r="J54" s="13">
        <v>225000</v>
      </c>
      <c r="K54" s="9"/>
      <c r="L54" s="36"/>
      <c r="M54" s="13">
        <v>225000</v>
      </c>
    </row>
    <row r="55" spans="2:13" ht="12.75">
      <c r="B55" s="18" t="s">
        <v>37</v>
      </c>
      <c r="C55" s="2"/>
      <c r="D55" s="2"/>
      <c r="E55" s="2"/>
      <c r="F55" s="2"/>
      <c r="G55" s="29" t="s">
        <v>38</v>
      </c>
      <c r="H55" s="30"/>
      <c r="I55" s="30"/>
      <c r="J55" s="12">
        <f>J56</f>
        <v>343187</v>
      </c>
      <c r="K55" s="9"/>
      <c r="L55" s="36"/>
      <c r="M55" s="12">
        <f>M56</f>
        <v>343187</v>
      </c>
    </row>
    <row r="56" spans="2:13" ht="12.75">
      <c r="B56" s="18" t="s">
        <v>61</v>
      </c>
      <c r="C56" s="2"/>
      <c r="D56" s="2"/>
      <c r="E56" s="2"/>
      <c r="F56" s="2"/>
      <c r="G56" s="29" t="s">
        <v>39</v>
      </c>
      <c r="H56" s="30"/>
      <c r="I56" s="30"/>
      <c r="J56" s="12">
        <f>J58</f>
        <v>343187</v>
      </c>
      <c r="K56" s="9"/>
      <c r="L56" s="36"/>
      <c r="M56" s="12">
        <f>M58</f>
        <v>343187</v>
      </c>
    </row>
    <row r="57" spans="2:13" ht="12.75">
      <c r="B57" s="19" t="s">
        <v>70</v>
      </c>
      <c r="C57" s="2"/>
      <c r="D57" s="2"/>
      <c r="E57" s="2"/>
      <c r="F57" s="2"/>
      <c r="G57" s="30" t="s">
        <v>39</v>
      </c>
      <c r="H57" s="30" t="s">
        <v>106</v>
      </c>
      <c r="I57" s="30"/>
      <c r="J57" s="13">
        <f>J58</f>
        <v>343187</v>
      </c>
      <c r="K57" s="9"/>
      <c r="L57" s="36"/>
      <c r="M57" s="13">
        <f>M58</f>
        <v>343187</v>
      </c>
    </row>
    <row r="58" spans="2:13" ht="25.5">
      <c r="B58" s="19" t="s">
        <v>62</v>
      </c>
      <c r="C58" s="2"/>
      <c r="D58" s="2"/>
      <c r="E58" s="2"/>
      <c r="F58" s="2"/>
      <c r="G58" s="30" t="s">
        <v>39</v>
      </c>
      <c r="H58" s="30" t="s">
        <v>107</v>
      </c>
      <c r="I58" s="30"/>
      <c r="J58" s="13">
        <f>J59+J61</f>
        <v>343187</v>
      </c>
      <c r="K58" s="9"/>
      <c r="L58" s="36"/>
      <c r="M58" s="13">
        <f>M59+M61</f>
        <v>343187</v>
      </c>
    </row>
    <row r="59" spans="2:13" ht="39.75" customHeight="1">
      <c r="B59" s="19" t="s">
        <v>49</v>
      </c>
      <c r="C59" s="2"/>
      <c r="D59" s="2"/>
      <c r="E59" s="2"/>
      <c r="F59" s="2"/>
      <c r="G59" s="30" t="s">
        <v>39</v>
      </c>
      <c r="H59" s="30" t="s">
        <v>107</v>
      </c>
      <c r="I59" s="30" t="s">
        <v>45</v>
      </c>
      <c r="J59" s="13">
        <f>J60</f>
        <v>331661</v>
      </c>
      <c r="K59" s="9"/>
      <c r="L59" s="36"/>
      <c r="M59" s="13">
        <f>M60</f>
        <v>331661</v>
      </c>
    </row>
    <row r="60" spans="2:13" ht="13.5" customHeight="1">
      <c r="B60" s="19" t="s">
        <v>63</v>
      </c>
      <c r="C60" s="2"/>
      <c r="D60" s="2"/>
      <c r="E60" s="2"/>
      <c r="F60" s="2"/>
      <c r="G60" s="30" t="s">
        <v>39</v>
      </c>
      <c r="H60" s="30" t="s">
        <v>107</v>
      </c>
      <c r="I60" s="30" t="s">
        <v>46</v>
      </c>
      <c r="J60" s="13">
        <v>331661</v>
      </c>
      <c r="K60" s="9"/>
      <c r="L60" s="36"/>
      <c r="M60" s="13">
        <v>331661</v>
      </c>
    </row>
    <row r="61" spans="2:13" ht="14.25" customHeight="1">
      <c r="B61" s="19" t="s">
        <v>64</v>
      </c>
      <c r="C61" s="2"/>
      <c r="D61" s="2"/>
      <c r="E61" s="2"/>
      <c r="F61" s="2"/>
      <c r="G61" s="30" t="s">
        <v>39</v>
      </c>
      <c r="H61" s="30" t="s">
        <v>107</v>
      </c>
      <c r="I61" s="30" t="s">
        <v>47</v>
      </c>
      <c r="J61" s="13">
        <f>J62</f>
        <v>11526</v>
      </c>
      <c r="K61" s="9"/>
      <c r="L61" s="36"/>
      <c r="M61" s="13">
        <f>M62</f>
        <v>11526</v>
      </c>
    </row>
    <row r="62" spans="2:13" ht="25.5">
      <c r="B62" s="19" t="s">
        <v>77</v>
      </c>
      <c r="C62" s="2"/>
      <c r="D62" s="2"/>
      <c r="E62" s="2"/>
      <c r="F62" s="2"/>
      <c r="G62" s="30" t="s">
        <v>39</v>
      </c>
      <c r="H62" s="30" t="s">
        <v>107</v>
      </c>
      <c r="I62" s="30" t="s">
        <v>48</v>
      </c>
      <c r="J62" s="13">
        <v>11526</v>
      </c>
      <c r="K62" s="9"/>
      <c r="L62" s="36"/>
      <c r="M62" s="13">
        <v>11526</v>
      </c>
    </row>
    <row r="63" spans="2:13" ht="12.75">
      <c r="B63" s="3" t="s">
        <v>13</v>
      </c>
      <c r="C63" s="2"/>
      <c r="D63" s="2"/>
      <c r="E63" s="2"/>
      <c r="F63" s="2"/>
      <c r="G63" s="29" t="s">
        <v>26</v>
      </c>
      <c r="H63" s="30"/>
      <c r="I63" s="30"/>
      <c r="J63" s="12">
        <f>J64</f>
        <v>100000</v>
      </c>
      <c r="K63" s="9"/>
      <c r="L63" s="36"/>
      <c r="M63" s="12">
        <f>M64</f>
        <v>100000</v>
      </c>
    </row>
    <row r="64" spans="2:13" ht="25.5">
      <c r="B64" s="18" t="s">
        <v>65</v>
      </c>
      <c r="C64" s="2"/>
      <c r="D64" s="2"/>
      <c r="E64" s="2"/>
      <c r="F64" s="2"/>
      <c r="G64" s="29" t="s">
        <v>27</v>
      </c>
      <c r="H64" s="30"/>
      <c r="I64" s="30"/>
      <c r="J64" s="12">
        <f>J65</f>
        <v>100000</v>
      </c>
      <c r="K64" s="9"/>
      <c r="L64" s="36"/>
      <c r="M64" s="12">
        <f>M65</f>
        <v>100000</v>
      </c>
    </row>
    <row r="65" spans="2:13" ht="12.75">
      <c r="B65" s="19" t="s">
        <v>78</v>
      </c>
      <c r="C65" s="2"/>
      <c r="D65" s="2"/>
      <c r="E65" s="2"/>
      <c r="F65" s="2"/>
      <c r="G65" s="30" t="s">
        <v>27</v>
      </c>
      <c r="H65" s="30" t="s">
        <v>102</v>
      </c>
      <c r="I65" s="30"/>
      <c r="J65" s="13">
        <f>J66</f>
        <v>100000</v>
      </c>
      <c r="K65" s="9"/>
      <c r="L65" s="36"/>
      <c r="M65" s="13">
        <f>M66</f>
        <v>100000</v>
      </c>
    </row>
    <row r="66" spans="2:13" ht="25.5">
      <c r="B66" s="19" t="s">
        <v>79</v>
      </c>
      <c r="C66" s="2"/>
      <c r="D66" s="2"/>
      <c r="E66" s="2"/>
      <c r="F66" s="2"/>
      <c r="G66" s="30" t="s">
        <v>27</v>
      </c>
      <c r="H66" s="30" t="s">
        <v>108</v>
      </c>
      <c r="I66" s="30"/>
      <c r="J66" s="13">
        <f>J67</f>
        <v>100000</v>
      </c>
      <c r="K66" s="41">
        <f>K67</f>
        <v>0</v>
      </c>
      <c r="L66" s="36"/>
      <c r="M66" s="13">
        <f>M67</f>
        <v>100000</v>
      </c>
    </row>
    <row r="67" spans="2:13" ht="12.75" customHeight="1">
      <c r="B67" s="19" t="s">
        <v>64</v>
      </c>
      <c r="C67" s="2"/>
      <c r="D67" s="2"/>
      <c r="E67" s="2"/>
      <c r="F67" s="2"/>
      <c r="G67" s="30" t="s">
        <v>27</v>
      </c>
      <c r="H67" s="30" t="s">
        <v>108</v>
      </c>
      <c r="I67" s="30" t="s">
        <v>47</v>
      </c>
      <c r="J67" s="13">
        <f>J72</f>
        <v>100000</v>
      </c>
      <c r="K67" s="9"/>
      <c r="L67" s="36"/>
      <c r="M67" s="13">
        <f>M72</f>
        <v>100000</v>
      </c>
    </row>
    <row r="68" spans="2:13" ht="12.75" hidden="1">
      <c r="B68" s="19"/>
      <c r="C68" s="2"/>
      <c r="D68" s="2"/>
      <c r="E68" s="2"/>
      <c r="F68" s="2"/>
      <c r="G68" s="30"/>
      <c r="H68" s="30"/>
      <c r="I68" s="30"/>
      <c r="J68" s="13"/>
      <c r="K68" s="9"/>
      <c r="L68" s="36"/>
      <c r="M68" s="13"/>
    </row>
    <row r="69" spans="2:13" ht="12.75" hidden="1">
      <c r="B69" s="19"/>
      <c r="C69" s="2"/>
      <c r="D69" s="2"/>
      <c r="E69" s="2"/>
      <c r="F69" s="2"/>
      <c r="G69" s="30"/>
      <c r="H69" s="30"/>
      <c r="I69" s="30"/>
      <c r="J69" s="13"/>
      <c r="K69" s="9"/>
      <c r="L69" s="36"/>
      <c r="M69" s="13"/>
    </row>
    <row r="70" spans="2:13" ht="12.75" hidden="1">
      <c r="B70" s="19"/>
      <c r="C70" s="2"/>
      <c r="D70" s="2"/>
      <c r="E70" s="2"/>
      <c r="F70" s="2"/>
      <c r="G70" s="30"/>
      <c r="H70" s="30"/>
      <c r="I70" s="30"/>
      <c r="J70" s="13"/>
      <c r="K70" s="9"/>
      <c r="L70" s="36"/>
      <c r="M70" s="13"/>
    </row>
    <row r="71" spans="2:13" ht="12.75" hidden="1">
      <c r="B71" s="19"/>
      <c r="C71" s="2"/>
      <c r="D71" s="2"/>
      <c r="E71" s="2"/>
      <c r="F71" s="2"/>
      <c r="G71" s="30"/>
      <c r="H71" s="30"/>
      <c r="I71" s="30"/>
      <c r="J71" s="13"/>
      <c r="K71" s="9"/>
      <c r="L71" s="36"/>
      <c r="M71" s="13"/>
    </row>
    <row r="72" spans="2:13" ht="25.5">
      <c r="B72" s="52" t="s">
        <v>52</v>
      </c>
      <c r="C72" s="37"/>
      <c r="D72" s="37"/>
      <c r="E72" s="37"/>
      <c r="F72" s="37"/>
      <c r="G72" s="49" t="s">
        <v>27</v>
      </c>
      <c r="H72" s="49" t="s">
        <v>108</v>
      </c>
      <c r="I72" s="49" t="s">
        <v>48</v>
      </c>
      <c r="J72" s="50">
        <v>100000</v>
      </c>
      <c r="K72" s="9"/>
      <c r="L72" s="36"/>
      <c r="M72" s="50">
        <v>100000</v>
      </c>
    </row>
    <row r="73" spans="2:13" ht="12.75">
      <c r="B73" s="124" t="s">
        <v>122</v>
      </c>
      <c r="C73" s="126"/>
      <c r="D73" s="126"/>
      <c r="E73" s="126"/>
      <c r="F73" s="126"/>
      <c r="G73" s="129" t="s">
        <v>124</v>
      </c>
      <c r="H73" s="127"/>
      <c r="I73" s="127"/>
      <c r="J73" s="130">
        <f>J74</f>
        <v>618608</v>
      </c>
      <c r="K73" s="56"/>
      <c r="L73" s="36"/>
      <c r="M73" s="130">
        <f>M74</f>
        <v>618608</v>
      </c>
    </row>
    <row r="74" spans="2:13" ht="12.75">
      <c r="B74" s="123" t="s">
        <v>123</v>
      </c>
      <c r="C74" s="126"/>
      <c r="D74" s="126"/>
      <c r="E74" s="126"/>
      <c r="F74" s="126"/>
      <c r="G74" s="127" t="s">
        <v>125</v>
      </c>
      <c r="H74" s="127"/>
      <c r="I74" s="127"/>
      <c r="J74" s="130">
        <f>J75</f>
        <v>618608</v>
      </c>
      <c r="K74" s="56"/>
      <c r="L74" s="36"/>
      <c r="M74" s="130">
        <f>M75</f>
        <v>618608</v>
      </c>
    </row>
    <row r="75" spans="2:13" ht="25.5">
      <c r="B75" s="123" t="s">
        <v>164</v>
      </c>
      <c r="C75" s="51"/>
      <c r="D75" s="4"/>
      <c r="E75" s="4"/>
      <c r="F75" s="4"/>
      <c r="G75" s="30" t="s">
        <v>125</v>
      </c>
      <c r="H75" s="30"/>
      <c r="I75" s="30"/>
      <c r="J75" s="13">
        <f>J76+J78</f>
        <v>618608</v>
      </c>
      <c r="K75" s="56"/>
      <c r="L75" s="36"/>
      <c r="M75" s="13">
        <f>M76+M78</f>
        <v>618608</v>
      </c>
    </row>
    <row r="76" spans="2:13" ht="25.5">
      <c r="B76" s="143" t="s">
        <v>165</v>
      </c>
      <c r="C76" s="51"/>
      <c r="D76" s="4"/>
      <c r="E76" s="4"/>
      <c r="F76" s="4"/>
      <c r="G76" s="49" t="s">
        <v>125</v>
      </c>
      <c r="H76" s="49" t="s">
        <v>146</v>
      </c>
      <c r="I76" s="49"/>
      <c r="J76" s="50">
        <f>J77</f>
        <v>200000</v>
      </c>
      <c r="K76" s="56"/>
      <c r="L76" s="36"/>
      <c r="M76" s="50">
        <f>M77</f>
        <v>200000</v>
      </c>
    </row>
    <row r="77" spans="2:13" ht="12.75">
      <c r="B77" s="19" t="s">
        <v>144</v>
      </c>
      <c r="C77" s="51"/>
      <c r="D77" s="4"/>
      <c r="E77" s="4"/>
      <c r="F77" s="4"/>
      <c r="G77" s="49" t="s">
        <v>125</v>
      </c>
      <c r="H77" s="49" t="s">
        <v>146</v>
      </c>
      <c r="I77" s="49" t="s">
        <v>126</v>
      </c>
      <c r="J77" s="50">
        <v>200000</v>
      </c>
      <c r="K77" s="56"/>
      <c r="L77" s="36"/>
      <c r="M77" s="50">
        <v>200000</v>
      </c>
    </row>
    <row r="78" spans="2:13" ht="12.75">
      <c r="B78" s="19" t="s">
        <v>150</v>
      </c>
      <c r="C78" s="134"/>
      <c r="D78" s="134"/>
      <c r="E78" s="134"/>
      <c r="F78" s="134"/>
      <c r="G78" s="127" t="s">
        <v>125</v>
      </c>
      <c r="H78" s="127" t="s">
        <v>147</v>
      </c>
      <c r="I78" s="127"/>
      <c r="J78" s="128">
        <f>J79</f>
        <v>418608</v>
      </c>
      <c r="K78" s="56"/>
      <c r="L78" s="36"/>
      <c r="M78" s="128">
        <f>M79</f>
        <v>418608</v>
      </c>
    </row>
    <row r="79" spans="2:13" ht="15.75" customHeight="1">
      <c r="B79" s="19" t="s">
        <v>166</v>
      </c>
      <c r="C79" s="126"/>
      <c r="D79" s="126"/>
      <c r="E79" s="126"/>
      <c r="F79" s="126"/>
      <c r="G79" s="127" t="s">
        <v>125</v>
      </c>
      <c r="H79" s="127" t="s">
        <v>147</v>
      </c>
      <c r="I79" s="127" t="s">
        <v>126</v>
      </c>
      <c r="J79" s="128">
        <v>418608</v>
      </c>
      <c r="K79" s="56"/>
      <c r="L79" s="36"/>
      <c r="M79" s="128">
        <v>418608</v>
      </c>
    </row>
    <row r="80" spans="2:13" ht="12.75">
      <c r="B80" s="34" t="s">
        <v>129</v>
      </c>
      <c r="C80" s="126"/>
      <c r="D80" s="126"/>
      <c r="E80" s="126"/>
      <c r="F80" s="126"/>
      <c r="G80" s="129" t="s">
        <v>127</v>
      </c>
      <c r="H80" s="129"/>
      <c r="I80" s="129"/>
      <c r="J80" s="130">
        <f>J81</f>
        <v>0</v>
      </c>
      <c r="K80" s="56"/>
      <c r="L80" s="36"/>
      <c r="M80" s="130">
        <f>M81</f>
        <v>0</v>
      </c>
    </row>
    <row r="81" spans="2:13" ht="25.5">
      <c r="B81" s="19" t="s">
        <v>130</v>
      </c>
      <c r="C81" s="126"/>
      <c r="D81" s="126"/>
      <c r="E81" s="126"/>
      <c r="F81" s="126"/>
      <c r="G81" s="127" t="s">
        <v>127</v>
      </c>
      <c r="H81" s="142" t="s">
        <v>163</v>
      </c>
      <c r="I81" s="127" t="s">
        <v>48</v>
      </c>
      <c r="J81" s="128">
        <v>0</v>
      </c>
      <c r="K81" s="56"/>
      <c r="L81" s="36"/>
      <c r="M81" s="128">
        <v>0</v>
      </c>
    </row>
    <row r="82" spans="2:13" s="3" customFormat="1" ht="12.75">
      <c r="B82" s="61" t="s">
        <v>80</v>
      </c>
      <c r="C82" s="51"/>
      <c r="D82" s="4"/>
      <c r="E82" s="4"/>
      <c r="F82" s="4"/>
      <c r="G82" s="29" t="s">
        <v>81</v>
      </c>
      <c r="H82" s="30"/>
      <c r="I82" s="30"/>
      <c r="J82" s="12">
        <f>J83</f>
        <v>1120000</v>
      </c>
      <c r="K82" s="40">
        <f>K99</f>
        <v>0</v>
      </c>
      <c r="L82" s="54"/>
      <c r="M82" s="12">
        <f>M83</f>
        <v>1120000</v>
      </c>
    </row>
    <row r="83" spans="2:13" s="3" customFormat="1" ht="12.75">
      <c r="B83" s="35" t="s">
        <v>131</v>
      </c>
      <c r="C83" s="51"/>
      <c r="D83" s="4"/>
      <c r="E83" s="4"/>
      <c r="F83" s="4"/>
      <c r="G83" s="30" t="s">
        <v>81</v>
      </c>
      <c r="H83" s="30" t="s">
        <v>132</v>
      </c>
      <c r="I83" s="59"/>
      <c r="J83" s="131">
        <f>J84</f>
        <v>1120000</v>
      </c>
      <c r="K83" s="40"/>
      <c r="L83" s="54"/>
      <c r="M83" s="131">
        <f>M84</f>
        <v>1120000</v>
      </c>
    </row>
    <row r="84" spans="2:13" s="3" customFormat="1" ht="25.5">
      <c r="B84" s="52" t="s">
        <v>66</v>
      </c>
      <c r="C84" s="51"/>
      <c r="D84" s="4"/>
      <c r="E84" s="4"/>
      <c r="F84" s="4"/>
      <c r="G84" s="30" t="s">
        <v>81</v>
      </c>
      <c r="H84" s="30" t="s">
        <v>132</v>
      </c>
      <c r="I84" s="79" t="s">
        <v>47</v>
      </c>
      <c r="J84" s="131">
        <f>J85</f>
        <v>1120000</v>
      </c>
      <c r="K84" s="40"/>
      <c r="L84" s="54"/>
      <c r="M84" s="131">
        <f>M85</f>
        <v>1120000</v>
      </c>
    </row>
    <row r="85" spans="2:13" s="3" customFormat="1" ht="25.5">
      <c r="B85" s="123" t="s">
        <v>52</v>
      </c>
      <c r="C85" s="51"/>
      <c r="D85" s="4"/>
      <c r="E85" s="4"/>
      <c r="F85" s="4"/>
      <c r="G85" s="30" t="s">
        <v>81</v>
      </c>
      <c r="H85" s="30" t="s">
        <v>132</v>
      </c>
      <c r="I85" s="79" t="s">
        <v>48</v>
      </c>
      <c r="J85" s="131">
        <v>1120000</v>
      </c>
      <c r="K85" s="40"/>
      <c r="L85" s="54"/>
      <c r="M85" s="131">
        <v>1120000</v>
      </c>
    </row>
    <row r="86" spans="2:13" s="3" customFormat="1" ht="12.75">
      <c r="B86" s="132" t="s">
        <v>89</v>
      </c>
      <c r="C86" s="51"/>
      <c r="D86" s="4"/>
      <c r="E86" s="4"/>
      <c r="F86" s="4"/>
      <c r="G86" s="29" t="s">
        <v>90</v>
      </c>
      <c r="H86" s="59"/>
      <c r="I86" s="59"/>
      <c r="J86" s="133">
        <f>J87+J90</f>
        <v>1257352.3399999999</v>
      </c>
      <c r="K86" s="40"/>
      <c r="L86" s="54"/>
      <c r="M86" s="133">
        <f>M87+M90</f>
        <v>1257352.3399999999</v>
      </c>
    </row>
    <row r="87" spans="2:13" s="3" customFormat="1" ht="25.5" customHeight="1">
      <c r="B87" s="123" t="s">
        <v>133</v>
      </c>
      <c r="C87" s="51"/>
      <c r="D87" s="4"/>
      <c r="E87" s="4"/>
      <c r="F87" s="4"/>
      <c r="G87" s="30" t="s">
        <v>90</v>
      </c>
      <c r="H87" s="79" t="s">
        <v>109</v>
      </c>
      <c r="I87" s="79"/>
      <c r="J87" s="13">
        <f>J88</f>
        <v>500000</v>
      </c>
      <c r="K87" s="40"/>
      <c r="L87" s="54"/>
      <c r="M87" s="13">
        <f>M88</f>
        <v>500000</v>
      </c>
    </row>
    <row r="88" spans="2:13" s="3" customFormat="1" ht="25.5">
      <c r="B88" s="19" t="s">
        <v>66</v>
      </c>
      <c r="C88" s="51"/>
      <c r="D88" s="4"/>
      <c r="E88" s="4"/>
      <c r="F88" s="4"/>
      <c r="G88" s="30" t="s">
        <v>90</v>
      </c>
      <c r="H88" s="79" t="s">
        <v>109</v>
      </c>
      <c r="I88" s="79" t="s">
        <v>47</v>
      </c>
      <c r="J88" s="13">
        <f>J89</f>
        <v>500000</v>
      </c>
      <c r="K88" s="40"/>
      <c r="L88" s="54"/>
      <c r="M88" s="13">
        <f>M89</f>
        <v>500000</v>
      </c>
    </row>
    <row r="89" spans="2:13" s="3" customFormat="1" ht="25.5">
      <c r="B89" s="52" t="s">
        <v>52</v>
      </c>
      <c r="C89" s="51"/>
      <c r="D89" s="4"/>
      <c r="E89" s="4"/>
      <c r="F89" s="4"/>
      <c r="G89" s="30" t="s">
        <v>90</v>
      </c>
      <c r="H89" s="79" t="s">
        <v>109</v>
      </c>
      <c r="I89" s="79" t="s">
        <v>48</v>
      </c>
      <c r="J89" s="13">
        <v>500000</v>
      </c>
      <c r="K89" s="40"/>
      <c r="L89" s="54"/>
      <c r="M89" s="13">
        <v>500000</v>
      </c>
    </row>
    <row r="90" spans="2:13" s="3" customFormat="1" ht="24.75" customHeight="1">
      <c r="B90" s="123" t="s">
        <v>95</v>
      </c>
      <c r="C90" s="51"/>
      <c r="D90" s="4"/>
      <c r="E90" s="4"/>
      <c r="F90" s="4"/>
      <c r="G90" s="30" t="s">
        <v>90</v>
      </c>
      <c r="H90" s="79" t="s">
        <v>134</v>
      </c>
      <c r="I90" s="79"/>
      <c r="J90" s="12">
        <f>J91</f>
        <v>757352.34</v>
      </c>
      <c r="K90" s="40"/>
      <c r="L90" s="54"/>
      <c r="M90" s="12">
        <f>M91</f>
        <v>757352.34</v>
      </c>
    </row>
    <row r="91" spans="2:13" s="3" customFormat="1" ht="25.5">
      <c r="B91" s="19" t="s">
        <v>66</v>
      </c>
      <c r="C91" s="51"/>
      <c r="D91" s="4"/>
      <c r="E91" s="4"/>
      <c r="F91" s="4"/>
      <c r="G91" s="30" t="s">
        <v>90</v>
      </c>
      <c r="H91" s="79" t="s">
        <v>134</v>
      </c>
      <c r="I91" s="79" t="s">
        <v>47</v>
      </c>
      <c r="J91" s="13">
        <f>J92</f>
        <v>757352.34</v>
      </c>
      <c r="K91" s="40"/>
      <c r="L91" s="54"/>
      <c r="M91" s="13">
        <f>M92</f>
        <v>757352.34</v>
      </c>
    </row>
    <row r="92" spans="2:13" s="3" customFormat="1" ht="25.5">
      <c r="B92" s="52" t="s">
        <v>52</v>
      </c>
      <c r="C92" s="51"/>
      <c r="D92" s="4"/>
      <c r="E92" s="4"/>
      <c r="F92" s="4"/>
      <c r="G92" s="30" t="s">
        <v>90</v>
      </c>
      <c r="H92" s="79" t="s">
        <v>134</v>
      </c>
      <c r="I92" s="79" t="s">
        <v>48</v>
      </c>
      <c r="J92" s="13">
        <v>757352.34</v>
      </c>
      <c r="K92" s="40"/>
      <c r="L92" s="54"/>
      <c r="M92" s="13">
        <v>757352.34</v>
      </c>
    </row>
    <row r="93" spans="2:13" s="3" customFormat="1" ht="12.75">
      <c r="B93" s="54" t="s">
        <v>41</v>
      </c>
      <c r="C93" s="51"/>
      <c r="D93" s="4"/>
      <c r="E93" s="4"/>
      <c r="F93" s="4"/>
      <c r="G93" s="29" t="s">
        <v>0</v>
      </c>
      <c r="H93" s="29"/>
      <c r="I93" s="29"/>
      <c r="J93" s="135">
        <f>J94+J99+J114+J97</f>
        <v>15377581.93</v>
      </c>
      <c r="K93" s="40"/>
      <c r="L93" s="54"/>
      <c r="M93" s="135">
        <f>M94+M99+M114+M97</f>
        <v>15377581.93</v>
      </c>
    </row>
    <row r="94" spans="2:13" s="3" customFormat="1" ht="38.25">
      <c r="B94" s="123" t="s">
        <v>148</v>
      </c>
      <c r="C94" s="51"/>
      <c r="D94" s="4"/>
      <c r="E94" s="4"/>
      <c r="F94" s="4"/>
      <c r="G94" s="141" t="s">
        <v>0</v>
      </c>
      <c r="H94" s="79" t="s">
        <v>149</v>
      </c>
      <c r="J94" s="140">
        <f>J95</f>
        <v>782130</v>
      </c>
      <c r="K94" s="41" t="e">
        <f>K95</f>
        <v>#REF!</v>
      </c>
      <c r="L94" s="54"/>
      <c r="M94" s="140">
        <f>M95</f>
        <v>782130</v>
      </c>
    </row>
    <row r="95" spans="2:13" s="3" customFormat="1" ht="25.5">
      <c r="B95" s="35" t="s">
        <v>142</v>
      </c>
      <c r="C95" s="51"/>
      <c r="D95" s="4"/>
      <c r="E95" s="4"/>
      <c r="F95" s="4"/>
      <c r="G95" s="29" t="s">
        <v>0</v>
      </c>
      <c r="H95" s="79" t="s">
        <v>149</v>
      </c>
      <c r="I95" s="30" t="s">
        <v>47</v>
      </c>
      <c r="J95" s="139">
        <f>J96</f>
        <v>782130</v>
      </c>
      <c r="K95" s="41" t="e">
        <f>#REF!</f>
        <v>#REF!</v>
      </c>
      <c r="L95" s="54"/>
      <c r="M95" s="139">
        <f>M96</f>
        <v>782130</v>
      </c>
    </row>
    <row r="96" spans="2:13" s="3" customFormat="1" ht="12.75">
      <c r="B96" s="52" t="s">
        <v>150</v>
      </c>
      <c r="C96" s="51"/>
      <c r="D96" s="4"/>
      <c r="E96" s="4"/>
      <c r="F96" s="4"/>
      <c r="G96" s="29" t="s">
        <v>0</v>
      </c>
      <c r="H96" s="79" t="s">
        <v>149</v>
      </c>
      <c r="I96" s="30" t="s">
        <v>48</v>
      </c>
      <c r="J96" s="139">
        <v>782130</v>
      </c>
      <c r="K96" s="41">
        <v>1750000</v>
      </c>
      <c r="L96" s="54"/>
      <c r="M96" s="139">
        <v>782130</v>
      </c>
    </row>
    <row r="97" spans="2:13" s="3" customFormat="1" ht="38.25">
      <c r="B97" s="123" t="s">
        <v>159</v>
      </c>
      <c r="C97" s="51"/>
      <c r="D97" s="4"/>
      <c r="E97" s="4"/>
      <c r="F97" s="4"/>
      <c r="G97" s="29" t="s">
        <v>0</v>
      </c>
      <c r="H97" s="79" t="s">
        <v>160</v>
      </c>
      <c r="I97" s="30"/>
      <c r="J97" s="139">
        <f>J98</f>
        <v>3173000</v>
      </c>
      <c r="K97" s="41"/>
      <c r="L97" s="54"/>
      <c r="M97" s="139">
        <f>M98</f>
        <v>3173000</v>
      </c>
    </row>
    <row r="98" spans="2:13" s="3" customFormat="1" ht="12.75">
      <c r="B98" s="123" t="s">
        <v>150</v>
      </c>
      <c r="C98" s="51"/>
      <c r="D98" s="4"/>
      <c r="E98" s="4"/>
      <c r="F98" s="4"/>
      <c r="G98" s="29" t="s">
        <v>0</v>
      </c>
      <c r="H98" s="79" t="s">
        <v>160</v>
      </c>
      <c r="I98" s="30" t="s">
        <v>48</v>
      </c>
      <c r="J98" s="139">
        <v>3173000</v>
      </c>
      <c r="K98" s="41"/>
      <c r="L98" s="54"/>
      <c r="M98" s="139">
        <v>3173000</v>
      </c>
    </row>
    <row r="99" spans="2:13" s="3" customFormat="1" ht="25.5">
      <c r="B99" s="53" t="s">
        <v>162</v>
      </c>
      <c r="C99" s="4"/>
      <c r="D99" s="4"/>
      <c r="E99" s="4"/>
      <c r="F99" s="4"/>
      <c r="G99" s="30" t="s">
        <v>0</v>
      </c>
      <c r="H99" s="30" t="s">
        <v>110</v>
      </c>
      <c r="I99" s="29"/>
      <c r="J99" s="12">
        <f>J100+J103+J106+J108+J111</f>
        <v>7697346.17</v>
      </c>
      <c r="K99" s="42"/>
      <c r="L99" s="54"/>
      <c r="M99" s="12">
        <f>M100+M103+M106+M108+M111</f>
        <v>7697346.17</v>
      </c>
    </row>
    <row r="100" spans="2:13" s="3" customFormat="1" ht="12.75">
      <c r="B100" s="36" t="s">
        <v>67</v>
      </c>
      <c r="C100" s="51"/>
      <c r="D100" s="4"/>
      <c r="E100" s="4"/>
      <c r="F100" s="4"/>
      <c r="G100" s="30" t="s">
        <v>0</v>
      </c>
      <c r="H100" s="30" t="s">
        <v>111</v>
      </c>
      <c r="I100" s="30"/>
      <c r="J100" s="13">
        <f>J101</f>
        <v>2667346.17</v>
      </c>
      <c r="K100" s="41">
        <f>K99</f>
        <v>0</v>
      </c>
      <c r="L100" s="54"/>
      <c r="M100" s="13">
        <f>M101</f>
        <v>2667346.17</v>
      </c>
    </row>
    <row r="101" spans="2:13" s="3" customFormat="1" ht="24.75" customHeight="1">
      <c r="B101" s="19" t="s">
        <v>66</v>
      </c>
      <c r="C101" s="51"/>
      <c r="D101" s="4"/>
      <c r="E101" s="4"/>
      <c r="F101" s="4"/>
      <c r="G101" s="30" t="s">
        <v>0</v>
      </c>
      <c r="H101" s="30" t="s">
        <v>111</v>
      </c>
      <c r="I101" s="30" t="s">
        <v>47</v>
      </c>
      <c r="J101" s="13">
        <f>J102</f>
        <v>2667346.17</v>
      </c>
      <c r="K101" s="41"/>
      <c r="L101" s="54"/>
      <c r="M101" s="13">
        <f>M102</f>
        <v>2667346.17</v>
      </c>
    </row>
    <row r="102" spans="2:13" s="3" customFormat="1" ht="25.5">
      <c r="B102" s="52" t="s">
        <v>52</v>
      </c>
      <c r="C102" s="51"/>
      <c r="D102" s="4"/>
      <c r="E102" s="4"/>
      <c r="F102" s="4"/>
      <c r="G102" s="30" t="s">
        <v>0</v>
      </c>
      <c r="H102" s="30" t="s">
        <v>111</v>
      </c>
      <c r="I102" s="30" t="s">
        <v>48</v>
      </c>
      <c r="J102" s="13">
        <v>2667346.17</v>
      </c>
      <c r="K102" s="41"/>
      <c r="L102" s="54"/>
      <c r="M102" s="13">
        <v>2667346.17</v>
      </c>
    </row>
    <row r="103" spans="2:13" s="3" customFormat="1" ht="24" customHeight="1">
      <c r="B103" s="123" t="s">
        <v>135</v>
      </c>
      <c r="C103" s="51"/>
      <c r="D103" s="4"/>
      <c r="E103" s="4"/>
      <c r="F103" s="4"/>
      <c r="G103" s="30" t="s">
        <v>0</v>
      </c>
      <c r="H103" s="30" t="s">
        <v>110</v>
      </c>
      <c r="I103" s="30"/>
      <c r="J103" s="13">
        <f>J104</f>
        <v>150000</v>
      </c>
      <c r="K103" s="41"/>
      <c r="L103" s="54"/>
      <c r="M103" s="13">
        <f>M104</f>
        <v>150000</v>
      </c>
    </row>
    <row r="104" spans="2:13" s="3" customFormat="1" ht="25.5">
      <c r="B104" s="19" t="s">
        <v>66</v>
      </c>
      <c r="C104" s="51"/>
      <c r="D104" s="4"/>
      <c r="E104" s="4"/>
      <c r="F104" s="4"/>
      <c r="G104" s="30" t="s">
        <v>0</v>
      </c>
      <c r="H104" s="30" t="s">
        <v>110</v>
      </c>
      <c r="I104" s="30" t="s">
        <v>47</v>
      </c>
      <c r="J104" s="13">
        <f>J105</f>
        <v>150000</v>
      </c>
      <c r="K104" s="41"/>
      <c r="L104" s="54"/>
      <c r="M104" s="13">
        <f>M105</f>
        <v>150000</v>
      </c>
    </row>
    <row r="105" spans="2:13" s="3" customFormat="1" ht="25.5">
      <c r="B105" s="52" t="s">
        <v>52</v>
      </c>
      <c r="C105" s="51"/>
      <c r="D105" s="4"/>
      <c r="E105" s="4"/>
      <c r="F105" s="4"/>
      <c r="G105" s="30" t="s">
        <v>0</v>
      </c>
      <c r="H105" s="30" t="s">
        <v>110</v>
      </c>
      <c r="I105" s="30" t="s">
        <v>48</v>
      </c>
      <c r="J105" s="13">
        <v>150000</v>
      </c>
      <c r="K105" s="41"/>
      <c r="L105" s="54"/>
      <c r="M105" s="13">
        <v>150000</v>
      </c>
    </row>
    <row r="106" spans="2:13" s="3" customFormat="1" ht="12" customHeight="1">
      <c r="B106" s="123" t="s">
        <v>151</v>
      </c>
      <c r="C106" s="51"/>
      <c r="D106" s="4"/>
      <c r="E106" s="4"/>
      <c r="F106" s="4"/>
      <c r="G106" s="30" t="s">
        <v>0</v>
      </c>
      <c r="H106" s="30" t="s">
        <v>110</v>
      </c>
      <c r="I106" s="30"/>
      <c r="J106" s="13">
        <f>J107</f>
        <v>4760000</v>
      </c>
      <c r="K106" s="41"/>
      <c r="L106" s="54"/>
      <c r="M106" s="13">
        <f>M107</f>
        <v>4760000</v>
      </c>
    </row>
    <row r="107" spans="2:13" s="3" customFormat="1" ht="23.25" customHeight="1">
      <c r="B107" s="123" t="s">
        <v>152</v>
      </c>
      <c r="C107" s="51"/>
      <c r="D107" s="4"/>
      <c r="E107" s="4"/>
      <c r="F107" s="4"/>
      <c r="G107" s="30" t="s">
        <v>0</v>
      </c>
      <c r="H107" s="30" t="s">
        <v>110</v>
      </c>
      <c r="I107" s="30" t="s">
        <v>137</v>
      </c>
      <c r="J107" s="13">
        <v>4760000</v>
      </c>
      <c r="K107" s="41"/>
      <c r="L107" s="54"/>
      <c r="M107" s="13">
        <v>4760000</v>
      </c>
    </row>
    <row r="108" spans="2:13" s="3" customFormat="1" ht="12.75">
      <c r="B108" s="35" t="s">
        <v>68</v>
      </c>
      <c r="C108" s="51"/>
      <c r="D108" s="4"/>
      <c r="E108" s="4"/>
      <c r="F108" s="4"/>
      <c r="G108" s="30" t="s">
        <v>0</v>
      </c>
      <c r="H108" s="30" t="s">
        <v>141</v>
      </c>
      <c r="I108" s="30"/>
      <c r="J108" s="13">
        <f>J109</f>
        <v>20000</v>
      </c>
      <c r="K108" s="41"/>
      <c r="L108" s="54"/>
      <c r="M108" s="13">
        <f>M109</f>
        <v>20000</v>
      </c>
    </row>
    <row r="109" spans="2:13" s="3" customFormat="1" ht="22.5" customHeight="1">
      <c r="B109" s="19" t="s">
        <v>66</v>
      </c>
      <c r="C109" s="51"/>
      <c r="D109" s="4"/>
      <c r="E109" s="4"/>
      <c r="F109" s="4"/>
      <c r="G109" s="30" t="s">
        <v>0</v>
      </c>
      <c r="H109" s="30" t="s">
        <v>141</v>
      </c>
      <c r="I109" s="30" t="s">
        <v>47</v>
      </c>
      <c r="J109" s="13">
        <f>J110</f>
        <v>20000</v>
      </c>
      <c r="K109" s="41"/>
      <c r="L109" s="54"/>
      <c r="M109" s="13">
        <f>M110</f>
        <v>20000</v>
      </c>
    </row>
    <row r="110" spans="2:13" s="3" customFormat="1" ht="25.5">
      <c r="B110" s="52" t="s">
        <v>52</v>
      </c>
      <c r="C110" s="51"/>
      <c r="D110" s="4"/>
      <c r="E110" s="4"/>
      <c r="F110" s="4"/>
      <c r="G110" s="30" t="s">
        <v>0</v>
      </c>
      <c r="H110" s="30" t="s">
        <v>141</v>
      </c>
      <c r="I110" s="30" t="s">
        <v>48</v>
      </c>
      <c r="J110" s="13">
        <v>20000</v>
      </c>
      <c r="K110" s="41"/>
      <c r="L110" s="54"/>
      <c r="M110" s="13">
        <v>20000</v>
      </c>
    </row>
    <row r="111" spans="2:13" s="3" customFormat="1" ht="12.75">
      <c r="B111" s="35" t="s">
        <v>69</v>
      </c>
      <c r="C111" s="51"/>
      <c r="D111" s="4"/>
      <c r="E111" s="4"/>
      <c r="F111" s="4"/>
      <c r="G111" s="30" t="s">
        <v>0</v>
      </c>
      <c r="H111" s="30" t="s">
        <v>112</v>
      </c>
      <c r="I111" s="30"/>
      <c r="J111" s="13">
        <f>J112</f>
        <v>100000</v>
      </c>
      <c r="K111" s="41"/>
      <c r="L111" s="54"/>
      <c r="M111" s="13">
        <f>M112</f>
        <v>100000</v>
      </c>
    </row>
    <row r="112" spans="2:13" s="3" customFormat="1" ht="25.5">
      <c r="B112" s="19" t="s">
        <v>66</v>
      </c>
      <c r="C112" s="51"/>
      <c r="D112" s="4"/>
      <c r="E112" s="4"/>
      <c r="F112" s="4"/>
      <c r="G112" s="30" t="s">
        <v>0</v>
      </c>
      <c r="H112" s="30" t="s">
        <v>112</v>
      </c>
      <c r="I112" s="30" t="s">
        <v>47</v>
      </c>
      <c r="J112" s="13">
        <f>J113</f>
        <v>100000</v>
      </c>
      <c r="K112" s="41"/>
      <c r="L112" s="54"/>
      <c r="M112" s="13">
        <f>M113</f>
        <v>100000</v>
      </c>
    </row>
    <row r="113" spans="2:13" s="3" customFormat="1" ht="25.5">
      <c r="B113" s="52" t="s">
        <v>52</v>
      </c>
      <c r="C113" s="62"/>
      <c r="D113" s="37"/>
      <c r="E113" s="37"/>
      <c r="F113" s="37"/>
      <c r="G113" s="49" t="s">
        <v>0</v>
      </c>
      <c r="H113" s="49" t="s">
        <v>112</v>
      </c>
      <c r="I113" s="49" t="s">
        <v>48</v>
      </c>
      <c r="J113" s="50">
        <v>100000</v>
      </c>
      <c r="K113" s="41"/>
      <c r="L113" s="54"/>
      <c r="M113" s="50">
        <v>100000</v>
      </c>
    </row>
    <row r="114" spans="2:13" s="3" customFormat="1" ht="25.5">
      <c r="B114" s="123" t="s">
        <v>153</v>
      </c>
      <c r="C114" s="62"/>
      <c r="D114" s="37"/>
      <c r="E114" s="37"/>
      <c r="F114" s="37"/>
      <c r="G114" s="49" t="s">
        <v>0</v>
      </c>
      <c r="H114" s="49" t="s">
        <v>154</v>
      </c>
      <c r="I114" s="49"/>
      <c r="J114" s="50">
        <f>J115</f>
        <v>3725105.76</v>
      </c>
      <c r="K114" s="41"/>
      <c r="L114" s="54"/>
      <c r="M114" s="50">
        <f>M115</f>
        <v>3725105.76</v>
      </c>
    </row>
    <row r="115" spans="2:13" s="3" customFormat="1" ht="12.75">
      <c r="B115" s="123" t="s">
        <v>144</v>
      </c>
      <c r="C115" s="62"/>
      <c r="D115" s="37"/>
      <c r="E115" s="37"/>
      <c r="F115" s="37"/>
      <c r="G115" s="49" t="s">
        <v>0</v>
      </c>
      <c r="H115" s="49" t="s">
        <v>154</v>
      </c>
      <c r="I115" s="49" t="s">
        <v>48</v>
      </c>
      <c r="J115" s="50">
        <v>3725105.76</v>
      </c>
      <c r="K115" s="41"/>
      <c r="L115" s="54"/>
      <c r="M115" s="50">
        <v>3725105.76</v>
      </c>
    </row>
    <row r="116" spans="2:13" s="6" customFormat="1" ht="12.75">
      <c r="B116" s="63" t="s">
        <v>34</v>
      </c>
      <c r="C116" s="64">
        <v>4653571</v>
      </c>
      <c r="D116" s="64">
        <v>6023076</v>
      </c>
      <c r="E116" s="64">
        <v>5863076</v>
      </c>
      <c r="F116" s="64">
        <v>5139904</v>
      </c>
      <c r="G116" s="65" t="s">
        <v>28</v>
      </c>
      <c r="H116" s="65"/>
      <c r="I116" s="65"/>
      <c r="J116" s="66">
        <f>J117</f>
        <v>7473726.2</v>
      </c>
      <c r="K116" s="39">
        <f>K117</f>
        <v>126278.12</v>
      </c>
      <c r="L116" s="158">
        <f>L117</f>
        <v>14439.07</v>
      </c>
      <c r="M116" s="66">
        <f>M117</f>
        <v>7488165.27</v>
      </c>
    </row>
    <row r="117" spans="2:13" s="45" customFormat="1" ht="12.75">
      <c r="B117" s="63" t="s">
        <v>1</v>
      </c>
      <c r="C117" s="64">
        <v>3944191</v>
      </c>
      <c r="D117" s="64">
        <v>5111016</v>
      </c>
      <c r="E117" s="64">
        <v>4951016</v>
      </c>
      <c r="F117" s="64">
        <v>4295404</v>
      </c>
      <c r="G117" s="65" t="s">
        <v>29</v>
      </c>
      <c r="H117" s="65"/>
      <c r="I117" s="65"/>
      <c r="J117" s="66">
        <f>J118</f>
        <v>7473726.2</v>
      </c>
      <c r="K117" s="39">
        <f>K118</f>
        <v>126278.12</v>
      </c>
      <c r="L117" s="158">
        <f>L118</f>
        <v>14439.07</v>
      </c>
      <c r="M117" s="66">
        <f>M118</f>
        <v>7488165.27</v>
      </c>
    </row>
    <row r="118" spans="2:13" s="46" customFormat="1" ht="25.5">
      <c r="B118" s="67" t="s">
        <v>82</v>
      </c>
      <c r="C118" s="68">
        <v>1547280</v>
      </c>
      <c r="D118" s="68">
        <v>2189360</v>
      </c>
      <c r="E118" s="68">
        <v>1989360</v>
      </c>
      <c r="F118" s="68">
        <v>1642000</v>
      </c>
      <c r="G118" s="69" t="s">
        <v>29</v>
      </c>
      <c r="H118" s="69" t="s">
        <v>113</v>
      </c>
      <c r="I118" s="69"/>
      <c r="J118" s="70">
        <f>J119+J125+J128+J123</f>
        <v>7473726.2</v>
      </c>
      <c r="K118" s="47">
        <f>K119</f>
        <v>126278.12</v>
      </c>
      <c r="L118" s="162">
        <f>L119</f>
        <v>14439.07</v>
      </c>
      <c r="M118" s="70">
        <f>M119+M125+M128+M123</f>
        <v>7488165.27</v>
      </c>
    </row>
    <row r="119" spans="2:13" s="46" customFormat="1" ht="12.75">
      <c r="B119" s="67" t="s">
        <v>71</v>
      </c>
      <c r="C119" s="68"/>
      <c r="D119" s="68"/>
      <c r="E119" s="68"/>
      <c r="F119" s="68"/>
      <c r="G119" s="69" t="s">
        <v>29</v>
      </c>
      <c r="H119" s="69" t="s">
        <v>114</v>
      </c>
      <c r="I119" s="98"/>
      <c r="J119" s="99">
        <f>J120</f>
        <v>3877693</v>
      </c>
      <c r="K119" s="48">
        <v>126278.12</v>
      </c>
      <c r="L119" s="162">
        <f>L120</f>
        <v>14439.07</v>
      </c>
      <c r="M119" s="99">
        <f>M120</f>
        <v>3892132.07</v>
      </c>
    </row>
    <row r="120" spans="2:13" s="46" customFormat="1" ht="25.5">
      <c r="B120" s="94" t="s">
        <v>83</v>
      </c>
      <c r="C120" s="95"/>
      <c r="D120" s="95"/>
      <c r="E120" s="95"/>
      <c r="F120" s="96"/>
      <c r="G120" s="69" t="s">
        <v>29</v>
      </c>
      <c r="H120" s="100" t="s">
        <v>115</v>
      </c>
      <c r="I120" s="100"/>
      <c r="J120" s="101">
        <f>J121</f>
        <v>3877693</v>
      </c>
      <c r="K120" s="97"/>
      <c r="L120" s="162">
        <f>L121</f>
        <v>14439.07</v>
      </c>
      <c r="M120" s="101">
        <f>M121</f>
        <v>3892132.07</v>
      </c>
    </row>
    <row r="121" spans="2:13" s="46" customFormat="1" ht="25.5">
      <c r="B121" s="94" t="s">
        <v>93</v>
      </c>
      <c r="C121" s="95"/>
      <c r="D121" s="95"/>
      <c r="E121" s="95"/>
      <c r="F121" s="96"/>
      <c r="G121" s="100" t="s">
        <v>29</v>
      </c>
      <c r="H121" s="100" t="s">
        <v>115</v>
      </c>
      <c r="I121" s="100" t="s">
        <v>91</v>
      </c>
      <c r="J121" s="101">
        <f>J122</f>
        <v>3877693</v>
      </c>
      <c r="K121" s="97"/>
      <c r="L121" s="162">
        <f>L122</f>
        <v>14439.07</v>
      </c>
      <c r="M121" s="101">
        <f>M122</f>
        <v>3892132.07</v>
      </c>
    </row>
    <row r="122" spans="2:13" s="46" customFormat="1" ht="15" customHeight="1">
      <c r="B122" s="94" t="s">
        <v>94</v>
      </c>
      <c r="C122" s="95"/>
      <c r="D122" s="95"/>
      <c r="E122" s="95"/>
      <c r="F122" s="96"/>
      <c r="G122" s="100" t="s">
        <v>29</v>
      </c>
      <c r="H122" s="100" t="s">
        <v>115</v>
      </c>
      <c r="I122" s="100" t="s">
        <v>92</v>
      </c>
      <c r="J122" s="101">
        <v>3877693</v>
      </c>
      <c r="K122" s="97"/>
      <c r="L122" s="162">
        <v>14439.07</v>
      </c>
      <c r="M122" s="101">
        <f>J122+L122</f>
        <v>3892132.07</v>
      </c>
    </row>
    <row r="123" spans="2:13" s="46" customFormat="1" ht="57" customHeight="1">
      <c r="B123" s="52" t="s">
        <v>155</v>
      </c>
      <c r="C123" s="95"/>
      <c r="D123" s="95"/>
      <c r="E123" s="95"/>
      <c r="F123" s="96"/>
      <c r="G123" s="100" t="s">
        <v>29</v>
      </c>
      <c r="H123" s="100" t="s">
        <v>157</v>
      </c>
      <c r="I123" s="100"/>
      <c r="J123" s="101">
        <f>J124</f>
        <v>540000</v>
      </c>
      <c r="K123" s="97"/>
      <c r="L123" s="159"/>
      <c r="M123" s="101">
        <f>M124</f>
        <v>540000</v>
      </c>
    </row>
    <row r="124" spans="2:13" s="46" customFormat="1" ht="15" customHeight="1">
      <c r="B124" s="52" t="s">
        <v>156</v>
      </c>
      <c r="C124" s="95"/>
      <c r="D124" s="95"/>
      <c r="E124" s="95"/>
      <c r="F124" s="96"/>
      <c r="G124" s="100" t="s">
        <v>29</v>
      </c>
      <c r="H124" s="100" t="s">
        <v>157</v>
      </c>
      <c r="I124" s="100" t="s">
        <v>158</v>
      </c>
      <c r="J124" s="101">
        <v>540000</v>
      </c>
      <c r="K124" s="97"/>
      <c r="L124" s="159"/>
      <c r="M124" s="101">
        <v>540000</v>
      </c>
    </row>
    <row r="125" spans="2:13" s="46" customFormat="1" ht="25.5">
      <c r="B125" s="67" t="s">
        <v>84</v>
      </c>
      <c r="C125" s="95"/>
      <c r="D125" s="95"/>
      <c r="E125" s="95"/>
      <c r="F125" s="96"/>
      <c r="G125" s="100" t="s">
        <v>29</v>
      </c>
      <c r="H125" s="100" t="s">
        <v>117</v>
      </c>
      <c r="I125" s="100"/>
      <c r="J125" s="101">
        <f>J126</f>
        <v>2686033.2</v>
      </c>
      <c r="K125" s="97"/>
      <c r="L125" s="159"/>
      <c r="M125" s="101">
        <f>M126</f>
        <v>2686033.2</v>
      </c>
    </row>
    <row r="126" spans="2:13" s="46" customFormat="1" ht="26.25" customHeight="1">
      <c r="B126" s="94" t="s">
        <v>93</v>
      </c>
      <c r="C126" s="95"/>
      <c r="D126" s="95"/>
      <c r="E126" s="95"/>
      <c r="F126" s="96"/>
      <c r="G126" s="100" t="s">
        <v>29</v>
      </c>
      <c r="H126" s="100" t="s">
        <v>117</v>
      </c>
      <c r="I126" s="100" t="s">
        <v>91</v>
      </c>
      <c r="J126" s="101">
        <f>J127</f>
        <v>2686033.2</v>
      </c>
      <c r="K126" s="97"/>
      <c r="L126" s="159"/>
      <c r="M126" s="101">
        <f>M127</f>
        <v>2686033.2</v>
      </c>
    </row>
    <row r="127" spans="2:13" s="46" customFormat="1" ht="26.25" customHeight="1">
      <c r="B127" s="94" t="s">
        <v>136</v>
      </c>
      <c r="C127" s="95"/>
      <c r="D127" s="95"/>
      <c r="E127" s="95"/>
      <c r="F127" s="96"/>
      <c r="G127" s="100" t="s">
        <v>29</v>
      </c>
      <c r="H127" s="100" t="s">
        <v>117</v>
      </c>
      <c r="I127" s="100" t="s">
        <v>137</v>
      </c>
      <c r="J127" s="101">
        <v>2686033.2</v>
      </c>
      <c r="K127" s="97"/>
      <c r="L127" s="159"/>
      <c r="M127" s="101">
        <v>2686033.2</v>
      </c>
    </row>
    <row r="128" spans="2:13" s="46" customFormat="1" ht="25.5">
      <c r="B128" s="94" t="s">
        <v>88</v>
      </c>
      <c r="C128" s="95"/>
      <c r="D128" s="95"/>
      <c r="E128" s="95"/>
      <c r="F128" s="96"/>
      <c r="G128" s="100" t="s">
        <v>29</v>
      </c>
      <c r="H128" s="100" t="s">
        <v>116</v>
      </c>
      <c r="I128" s="100"/>
      <c r="J128" s="101">
        <f>J129</f>
        <v>370000</v>
      </c>
      <c r="K128" s="97"/>
      <c r="L128" s="159"/>
      <c r="M128" s="101">
        <f>M129</f>
        <v>370000</v>
      </c>
    </row>
    <row r="129" spans="2:13" s="46" customFormat="1" ht="25.5">
      <c r="B129" s="94" t="s">
        <v>83</v>
      </c>
      <c r="C129" s="95"/>
      <c r="D129" s="95"/>
      <c r="E129" s="95"/>
      <c r="F129" s="96"/>
      <c r="G129" s="100" t="s">
        <v>29</v>
      </c>
      <c r="H129" s="100" t="s">
        <v>118</v>
      </c>
      <c r="I129" s="100"/>
      <c r="J129" s="101">
        <f>J130</f>
        <v>370000</v>
      </c>
      <c r="K129" s="97"/>
      <c r="L129" s="159"/>
      <c r="M129" s="101">
        <f>M130</f>
        <v>370000</v>
      </c>
    </row>
    <row r="130" spans="2:13" ht="25.5">
      <c r="B130" s="19" t="s">
        <v>66</v>
      </c>
      <c r="C130" s="71"/>
      <c r="D130" s="71"/>
      <c r="E130" s="71"/>
      <c r="F130" s="72"/>
      <c r="G130" s="107" t="s">
        <v>29</v>
      </c>
      <c r="H130" s="107" t="s">
        <v>118</v>
      </c>
      <c r="I130" s="107" t="s">
        <v>47</v>
      </c>
      <c r="J130" s="108">
        <f>J131</f>
        <v>370000</v>
      </c>
      <c r="K130" s="43" t="e">
        <f>K131</f>
        <v>#REF!</v>
      </c>
      <c r="L130" s="36"/>
      <c r="M130" s="108">
        <f>M131</f>
        <v>370000</v>
      </c>
    </row>
    <row r="131" spans="2:13" ht="25.5">
      <c r="B131" s="19" t="s">
        <v>52</v>
      </c>
      <c r="C131" s="73"/>
      <c r="D131" s="73"/>
      <c r="E131" s="73"/>
      <c r="F131" s="73"/>
      <c r="G131" s="74" t="s">
        <v>29</v>
      </c>
      <c r="H131" s="74" t="s">
        <v>118</v>
      </c>
      <c r="I131" s="74" t="s">
        <v>48</v>
      </c>
      <c r="J131" s="75">
        <v>370000</v>
      </c>
      <c r="K131" s="44" t="e">
        <f>#REF!</f>
        <v>#REF!</v>
      </c>
      <c r="L131" s="36"/>
      <c r="M131" s="75">
        <v>370000</v>
      </c>
    </row>
    <row r="132" spans="1:13" ht="12.75">
      <c r="A132" s="3"/>
      <c r="B132" s="77" t="s">
        <v>14</v>
      </c>
      <c r="C132" s="58">
        <v>37532365</v>
      </c>
      <c r="D132" s="58">
        <v>46582364</v>
      </c>
      <c r="E132" s="58">
        <v>41659364</v>
      </c>
      <c r="F132" s="58">
        <v>39877294</v>
      </c>
      <c r="G132" s="59" t="s">
        <v>31</v>
      </c>
      <c r="H132" s="59"/>
      <c r="I132" s="59"/>
      <c r="J132" s="60">
        <f>J133</f>
        <v>42420</v>
      </c>
      <c r="K132" s="40">
        <f>K133</f>
        <v>0</v>
      </c>
      <c r="L132" s="36"/>
      <c r="M132" s="60">
        <f>M133</f>
        <v>42420</v>
      </c>
    </row>
    <row r="133" spans="1:13" ht="12.75">
      <c r="A133" s="3"/>
      <c r="B133" s="57" t="s">
        <v>15</v>
      </c>
      <c r="C133" s="111">
        <v>34192569</v>
      </c>
      <c r="D133" s="111">
        <v>43222569</v>
      </c>
      <c r="E133" s="111">
        <v>38319569</v>
      </c>
      <c r="F133" s="111">
        <v>36535494</v>
      </c>
      <c r="G133" s="109" t="s">
        <v>32</v>
      </c>
      <c r="H133" s="109"/>
      <c r="I133" s="109"/>
      <c r="J133" s="112">
        <f>J134</f>
        <v>42420</v>
      </c>
      <c r="K133" s="40">
        <f>K135</f>
        <v>0</v>
      </c>
      <c r="L133" s="36"/>
      <c r="M133" s="112">
        <f>M134</f>
        <v>42420</v>
      </c>
    </row>
    <row r="134" spans="1:13" ht="29.25" customHeight="1">
      <c r="A134" s="3"/>
      <c r="B134" s="117" t="s">
        <v>85</v>
      </c>
      <c r="C134" s="73"/>
      <c r="D134" s="73"/>
      <c r="E134" s="73"/>
      <c r="F134" s="73"/>
      <c r="G134" s="74" t="s">
        <v>32</v>
      </c>
      <c r="H134" s="74" t="s">
        <v>119</v>
      </c>
      <c r="I134" s="74"/>
      <c r="J134" s="75">
        <f>J135</f>
        <v>42420</v>
      </c>
      <c r="K134" s="110"/>
      <c r="L134" s="36"/>
      <c r="M134" s="75">
        <f>M135</f>
        <v>42420</v>
      </c>
    </row>
    <row r="135" spans="2:13" ht="63.75">
      <c r="B135" s="113" t="s">
        <v>72</v>
      </c>
      <c r="C135" s="114">
        <v>607920</v>
      </c>
      <c r="D135" s="115">
        <v>607920</v>
      </c>
      <c r="E135" s="115">
        <v>607920</v>
      </c>
      <c r="F135" s="115">
        <v>526661</v>
      </c>
      <c r="G135" s="104" t="s">
        <v>32</v>
      </c>
      <c r="H135" s="116" t="s">
        <v>120</v>
      </c>
      <c r="I135" s="104"/>
      <c r="J135" s="106">
        <f>J136</f>
        <v>42420</v>
      </c>
      <c r="K135" s="41">
        <f>K136</f>
        <v>0</v>
      </c>
      <c r="L135" s="36"/>
      <c r="M135" s="106">
        <f>M136</f>
        <v>42420</v>
      </c>
    </row>
    <row r="136" spans="2:13" ht="12.75">
      <c r="B136" s="82" t="s">
        <v>58</v>
      </c>
      <c r="C136" s="83">
        <v>607920</v>
      </c>
      <c r="D136" s="71">
        <v>607920</v>
      </c>
      <c r="E136" s="71">
        <v>607920</v>
      </c>
      <c r="F136" s="71">
        <v>526661</v>
      </c>
      <c r="G136" s="84" t="s">
        <v>32</v>
      </c>
      <c r="H136" s="84" t="s">
        <v>120</v>
      </c>
      <c r="I136" s="84" t="s">
        <v>24</v>
      </c>
      <c r="J136" s="85">
        <f>J137</f>
        <v>42420</v>
      </c>
      <c r="L136" s="36"/>
      <c r="M136" s="85">
        <f>M137</f>
        <v>42420</v>
      </c>
    </row>
    <row r="137" spans="2:13" ht="12.75">
      <c r="B137" s="118" t="s">
        <v>40</v>
      </c>
      <c r="C137" s="78"/>
      <c r="D137" s="78"/>
      <c r="E137" s="78"/>
      <c r="F137" s="78"/>
      <c r="G137" s="74" t="s">
        <v>32</v>
      </c>
      <c r="H137" s="84" t="s">
        <v>120</v>
      </c>
      <c r="I137" s="74" t="s">
        <v>42</v>
      </c>
      <c r="J137" s="75">
        <v>42420</v>
      </c>
      <c r="L137" s="36"/>
      <c r="M137" s="75">
        <v>42420</v>
      </c>
    </row>
    <row r="138" spans="1:13" ht="12.75">
      <c r="A138" s="6"/>
      <c r="B138" s="87" t="s">
        <v>33</v>
      </c>
      <c r="C138" s="88">
        <v>12527088</v>
      </c>
      <c r="D138" s="88">
        <v>13487079</v>
      </c>
      <c r="E138" s="88">
        <v>13567076</v>
      </c>
      <c r="F138" s="88">
        <v>12527062</v>
      </c>
      <c r="G138" s="103" t="s">
        <v>86</v>
      </c>
      <c r="H138" s="103"/>
      <c r="I138" s="102"/>
      <c r="J138" s="66">
        <f>J139</f>
        <v>2787629</v>
      </c>
      <c r="L138" s="36"/>
      <c r="M138" s="66">
        <f>M139</f>
        <v>2787629</v>
      </c>
    </row>
    <row r="139" spans="1:13" ht="12.75">
      <c r="A139" s="6"/>
      <c r="B139" s="77" t="s">
        <v>171</v>
      </c>
      <c r="C139" s="119"/>
      <c r="D139" s="119"/>
      <c r="E139" s="119"/>
      <c r="F139" s="119"/>
      <c r="G139" s="86" t="s">
        <v>170</v>
      </c>
      <c r="H139" s="86"/>
      <c r="I139" s="120"/>
      <c r="J139" s="60">
        <f>J140</f>
        <v>2787629</v>
      </c>
      <c r="L139" s="36"/>
      <c r="M139" s="60">
        <f>M140</f>
        <v>2787629</v>
      </c>
    </row>
    <row r="140" spans="1:13" ht="38.25">
      <c r="A140" s="3"/>
      <c r="B140" s="76" t="s">
        <v>87</v>
      </c>
      <c r="C140" s="58">
        <v>12217733</v>
      </c>
      <c r="D140" s="58">
        <v>12217729</v>
      </c>
      <c r="E140" s="58">
        <v>12217724</v>
      </c>
      <c r="F140" s="58">
        <v>12217721</v>
      </c>
      <c r="G140" s="74" t="s">
        <v>170</v>
      </c>
      <c r="H140" s="74" t="s">
        <v>172</v>
      </c>
      <c r="I140" s="121"/>
      <c r="J140" s="80">
        <f>J141+J142</f>
        <v>2787629</v>
      </c>
      <c r="L140" s="36"/>
      <c r="M140" s="80">
        <f>M141+M142</f>
        <v>2787629</v>
      </c>
    </row>
    <row r="141" spans="2:13" ht="39" customHeight="1">
      <c r="B141" s="94" t="s">
        <v>151</v>
      </c>
      <c r="C141" s="81"/>
      <c r="D141" s="81"/>
      <c r="E141" s="81"/>
      <c r="F141" s="81"/>
      <c r="G141" s="116" t="s">
        <v>170</v>
      </c>
      <c r="H141" s="74" t="s">
        <v>172</v>
      </c>
      <c r="I141" s="105" t="s">
        <v>137</v>
      </c>
      <c r="J141" s="122">
        <v>2187629</v>
      </c>
      <c r="L141" s="36"/>
      <c r="M141" s="122">
        <v>2187629</v>
      </c>
    </row>
    <row r="142" spans="2:13" ht="17.25" customHeight="1">
      <c r="B142" s="94" t="s">
        <v>156</v>
      </c>
      <c r="C142" s="71"/>
      <c r="D142" s="71"/>
      <c r="E142" s="71"/>
      <c r="F142" s="72"/>
      <c r="G142" s="74" t="s">
        <v>170</v>
      </c>
      <c r="H142" s="74" t="s">
        <v>172</v>
      </c>
      <c r="I142" s="84" t="s">
        <v>158</v>
      </c>
      <c r="J142" s="125">
        <v>600000</v>
      </c>
      <c r="L142" s="36"/>
      <c r="M142" s="125">
        <v>600000</v>
      </c>
    </row>
    <row r="143" spans="2:10" ht="12" customHeight="1">
      <c r="B143" s="1"/>
      <c r="G143" s="1"/>
      <c r="H143" s="1"/>
      <c r="I143" s="1"/>
      <c r="J143" s="1"/>
    </row>
    <row r="144" spans="2:10" ht="26.25" customHeight="1">
      <c r="B144" s="1"/>
      <c r="G144" s="1"/>
      <c r="H144" s="1"/>
      <c r="I144" s="1"/>
      <c r="J144" s="1"/>
    </row>
    <row r="145" spans="2:10" ht="12.75">
      <c r="B145" s="1"/>
      <c r="G145" s="1"/>
      <c r="H145" s="1"/>
      <c r="I145" s="1"/>
      <c r="J145" s="1"/>
    </row>
    <row r="146" spans="2:10" ht="12.75">
      <c r="B146" s="89"/>
      <c r="C146" s="90"/>
      <c r="D146" s="90"/>
      <c r="E146" s="90"/>
      <c r="F146" s="90"/>
      <c r="G146" s="91"/>
      <c r="H146" s="92"/>
      <c r="I146" s="91"/>
      <c r="J146" s="93"/>
    </row>
  </sheetData>
  <sheetProtection/>
  <mergeCells count="11">
    <mergeCell ref="L12:L14"/>
    <mergeCell ref="M12:M14"/>
    <mergeCell ref="G4:L4"/>
    <mergeCell ref="B7:K7"/>
    <mergeCell ref="K13:K14"/>
    <mergeCell ref="B12:B14"/>
    <mergeCell ref="J12:J14"/>
    <mergeCell ref="B8:K10"/>
    <mergeCell ref="G12:G14"/>
    <mergeCell ref="H12:H14"/>
    <mergeCell ref="I12:I14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2019-01-29T13:23:26Z</cp:lastPrinted>
  <dcterms:created xsi:type="dcterms:W3CDTF">2009-02-03T11:21:42Z</dcterms:created>
  <dcterms:modified xsi:type="dcterms:W3CDTF">2019-01-29T13:24:10Z</dcterms:modified>
  <cp:category/>
  <cp:version/>
  <cp:contentType/>
  <cp:contentStatus/>
</cp:coreProperties>
</file>