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693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<sst xmlns="http://schemas.openxmlformats.org/spreadsheetml/2006/main" count="411" uniqueCount="165">
  <si>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</si>
  <si>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</si>
  <si>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</si>
  <si>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</si>
  <si>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</si>
  <si>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</si>
  <si>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</si>
  <si>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</si>
  <si>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</si>
  <si>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</si>
  <si>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</si>
  <si>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</si>
  <si>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</si>
  <si>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</si>
  <si>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</si>
  <si>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</si>
  <si>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</si>
  <si>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</si>
  <si>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</si>
  <si>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</si>
  <si>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</si>
  <si>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</si>
  <si>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</si>
  <si>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</si>
  <si>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</si>
  <si>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</si>
  <si>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</si>
  <si>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</si>
  <si>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</si>
  <si>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</si>
  <si>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</si>
  <si>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</si>
  <si>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</si>
  <si>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</si>
  <si>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</si>
  <si>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</si>
  <si>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</si>
  <si>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</si>
  <si>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</si>
  <si>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</si>
  <si>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</si>
  <si>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</si>
  <si>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</si>
  <si>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</si>
  <si>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</si>
  <si>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</si>
  <si>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</si>
  <si>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</si>
  <si>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</si>
  <si>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</si>
  <si>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</si>
  <si>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</si>
  <si>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</si>
  <si>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</si>
  <si>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</si>
  <si>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</si>
  <si>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</si>
  <si>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</si>
  <si>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</si>
  <si>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</si>
  <si>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</si>
  <si>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</si>
  <si>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</si>
  <si>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</si>
  <si>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</si>
  <si>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</si>
  <si>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</si>
  <si>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</si>
  <si>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</si>
  <si>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</si>
  <si>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</si>
  <si>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</si>
  <si>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</si>
  <si>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</si>
  <si>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</si>
  <si>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</si>
  <si>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</si>
  <si>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</si>
  <si>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</si>
  <si>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</si>
  <si>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</si>
  <si>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</si>
  <si>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</si>
  <si>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</si>
  <si>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</si>
  <si>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</si>
  <si>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08300 00000</t>
  </si>
  <si>
    <t>Национальная экономика</t>
  </si>
  <si>
    <t>0400</t>
  </si>
  <si>
    <t>0409</t>
  </si>
  <si>
    <t>Содержание муниципального жилищного фонда</t>
  </si>
  <si>
    <t xml:space="preserve">Безвозмездные перечисления государственным и муниципальным учреждениям </t>
  </si>
  <si>
    <t>611</t>
  </si>
  <si>
    <t>1101</t>
  </si>
  <si>
    <t>Физическая культура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</si>
  <si>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</si>
  <si>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</si>
  <si>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</si>
  <si>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</si>
  <si>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90 0 00 00000</t>
  </si>
  <si>
    <t>Муниципальная программа "Развитие муниципальной службы в сельском поселении "Поселок Детчино"</t>
  </si>
  <si>
    <t>74 0 00 00000</t>
  </si>
  <si>
    <t xml:space="preserve">          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</si>
  <si>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</si>
  <si>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</si>
  <si>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</si>
  <si>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90 0 01 00000</t>
  </si>
  <si>
    <t>90 0 01 03000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</si>
  <si>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</si>
  <si>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</si>
  <si>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</si>
  <si>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0314</t>
  </si>
  <si>
    <t>09 0 01 00030</t>
  </si>
  <si>
    <t>Дорожное хозяйство (дорожные фонды)</t>
  </si>
  <si>
    <t>Жилищно-коммунальное хозяйство</t>
  </si>
  <si>
    <t>0500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</si>
  <si>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</si>
  <si>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Мероприятия, направленные на энергосбережение и повышение энергоэффективности</t>
  </si>
  <si>
    <t>Муниципальная программа "Чистая вода в сельском поселении "Поселок Детчино"</t>
  </si>
  <si>
    <t>06 0 02 11110</t>
  </si>
  <si>
    <t>11 0 00 00000</t>
  </si>
  <si>
    <t xml:space="preserve">        Благоустройство</t>
  </si>
  <si>
    <t>Подпрограмма "Современное управление уличным освещением"</t>
  </si>
  <si>
    <t>05 0 01 00000</t>
  </si>
  <si>
    <t>05 0 01 00525</t>
  </si>
  <si>
    <t>05 0 01 00125</t>
  </si>
  <si>
    <t>08 1 00 00000</t>
  </si>
  <si>
    <t>08 2 01 00029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</si>
  <si>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</si>
  <si>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</si>
  <si>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</si>
  <si>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02 0 01 00028</t>
  </si>
  <si>
    <t>02 0 00 00000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</si>
  <si>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</si>
  <si>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</si>
  <si>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05 0 00 00000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</si>
  <si>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</si>
  <si>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</si>
  <si>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Детчино"</t>
  </si>
  <si>
    <t>74 0 00 00400</t>
  </si>
  <si>
    <t>74 0 00 00450</t>
  </si>
  <si>
    <t>90 0 00 00600</t>
  </si>
  <si>
    <t>90 0 00 00200</t>
  </si>
  <si>
    <t>90 0 00 00920</t>
  </si>
  <si>
    <t>99 9 00 00000</t>
  </si>
  <si>
    <t>99 9 00 51180</t>
  </si>
  <si>
    <t>90 0 00 01000</t>
  </si>
  <si>
    <t>08 1 01 00260</t>
  </si>
  <si>
    <t>06 0 F2 55550</t>
  </si>
  <si>
    <t>20 0 01 01204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</si>
  <si>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</si>
  <si>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</si>
  <si>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</si>
  <si>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</si>
  <si>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90 0 04 01500</t>
  </si>
  <si>
    <t>06 0 F2 S5550</t>
  </si>
  <si>
    <t xml:space="preserve">                                                                                                                от          .2020г. № 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</si>
  <si>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2021 год </t>
  </si>
  <si>
    <t xml:space="preserve"> бюджетные ассигнования на 2021 год</t>
  </si>
  <si>
    <t xml:space="preserve">к Решению поселкового Собрания сельского поселения "Поселок Детчино" "О бюджете сельского поселения "Поселок Детчино" на 2021 год и плановый период 2022 и 2023 годов"    </t>
  </si>
  <si>
    <t>Приложение № 8</t>
  </si>
  <si>
    <t xml:space="preserve">    Федеральный проект "Формирование комфортной городской среды"</t>
  </si>
  <si>
    <t xml:space="preserve">      Реализация программ формирования современной городской среды</t>
  </si>
  <si>
    <t>06 0 F2 00000</t>
  </si>
  <si>
    <t>90 0 00 01500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</si>
</sst>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  <numFmt numFmtId="178" formatCode="#,##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49" fontId="31" fillId="0" borderId="1">
      <alignment horizontal="left" vertical="top" wrapText="1"/>
      <protection/>
    </xf>
    <xf numFmtId="49" fontId="31" fillId="0" borderId="1">
      <alignment horizontal="center" vertical="top" wrapText="1"/>
      <protection/>
    </xf>
    <xf numFmtId="0" fontId="32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wrapText="1"/>
    </xf>
    <xf numFmtId="4" fontId="1" fillId="0" borderId="2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wrapText="1"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31" fillId="0" borderId="1" xfId="34" applyNumberFormat="1" applyFill="1" applyProtection="1">
      <alignment horizontal="left" vertical="top" wrapText="1"/>
      <protection/>
    </xf>
    <xf numFmtId="4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32" borderId="2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1" fillId="32" borderId="19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49" fontId="31" fillId="0" borderId="1" xfId="34" applyNumberFormat="1" applyProtection="1">
      <alignment horizontal="left" vertical="top" wrapText="1"/>
      <protection/>
    </xf>
    <xf numFmtId="49" fontId="31" fillId="0" borderId="1" xfId="35" applyNumberFormat="1" applyAlignment="1" applyProtection="1">
      <alignment horizontal="left" vertical="top" wrapText="1"/>
      <protection/>
    </xf>
    <xf numFmtId="0" fontId="31" fillId="0" borderId="1" xfId="36" applyNumberFormat="1" applyFont="1" applyProtection="1">
      <alignment vertical="top" wrapText="1"/>
      <protection/>
    </xf>
    <xf numFmtId="0" fontId="1" fillId="32" borderId="11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1" fillId="0" borderId="1" xfId="36" applyNumberFormat="1" applyFont="1" applyAlignment="1" applyProtection="1">
      <alignment vertical="top" wrapText="1"/>
      <protection/>
    </xf>
    <xf numFmtId="0" fontId="1" fillId="0" borderId="19" xfId="0" applyNumberFormat="1" applyFont="1" applyBorder="1" applyAlignment="1">
      <alignment horizontal="left" vertical="center" wrapText="1"/>
    </xf>
    <xf numFmtId="1" fontId="31" fillId="0" borderId="1" xfId="33" applyNumberFormat="1" applyFont="1" applyAlignment="1" applyProtection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49" fontId="1" fillId="32" borderId="11" xfId="0" applyNumberFormat="1" applyFont="1" applyFill="1" applyBorder="1" applyAlignment="1">
      <alignment horizontal="left" vertical="center"/>
    </xf>
    <xf numFmtId="2" fontId="1" fillId="32" borderId="11" xfId="0" applyNumberFormat="1" applyFont="1" applyFill="1" applyBorder="1" applyAlignment="1">
      <alignment horizontal="right" vertical="center"/>
    </xf>
    <xf numFmtId="4" fontId="1" fillId="32" borderId="20" xfId="0" applyNumberFormat="1" applyFont="1" applyFill="1" applyBorder="1" applyAlignment="1">
      <alignment horizontal="right" vertical="center"/>
    </xf>
    <xf numFmtId="1" fontId="31" fillId="0" borderId="33" xfId="33" applyNumberFormat="1" applyFont="1" applyBorder="1" applyAlignment="1" applyProtection="1">
      <alignment horizontal="left" vertical="top" shrinkToFit="1"/>
      <protection/>
    </xf>
    <xf numFmtId="4" fontId="2" fillId="0" borderId="16" xfId="0" applyNumberFormat="1" applyFont="1" applyFill="1" applyBorder="1" applyAlignment="1">
      <alignment horizontal="right" vertical="center"/>
    </xf>
    <xf numFmtId="49" fontId="31" fillId="0" borderId="1" xfId="34" applyNumberFormat="1" applyAlignment="1" applyProtection="1">
      <alignment vertical="top" wrapText="1"/>
      <protection/>
    </xf>
    <xf numFmtId="49" fontId="31" fillId="0" borderId="34" xfId="35" applyNumberFormat="1" applyBorder="1" applyAlignment="1" applyProtection="1">
      <alignment horizontal="left" vertical="top" wrapText="1"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31" fillId="0" borderId="1" xfId="34" applyNumberFormat="1" applyProtection="1">
      <alignment horizontal="left" vertical="top" wrapText="1"/>
      <protection/>
    </xf>
    <xf numFmtId="4" fontId="1" fillId="0" borderId="0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2" xfId="34"/>
    <cellStyle name="xl38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tabSelected="1" view="pageBreakPreview" zoomScale="145" zoomScaleNormal="75" zoomScaleSheetLayoutView="145" zoomScalePageLayoutView="0" workbookViewId="0" topLeftCell="B1">
      <selection activeCell="J117" sqref="J117"/>
    </sheetView>
  </sheetViews>
  <sheetFormatPr defaultColWidth="9.00390625" defaultRowHeight="12.75"/>
  <cols>
    <col min="1" max="1" width="4.25390625" style="1" hidden="1" customWidth="1"/>
    <col min="2" max="2" width="72.75390625" style="14" customWidth="1"/>
    <col min="3" max="6" width="12.75390625" style="1" hidden="1" customWidth="1"/>
    <col min="7" max="7" width="8.00390625" style="25" customWidth="1"/>
    <col min="8" max="8" width="12.25390625" style="31" customWidth="1"/>
    <col min="9" max="9" width="5.125" style="25" customWidth="1"/>
    <col min="10" max="10" width="14.125" style="10" customWidth="1"/>
    <col min="11" max="11" width="12.75390625" style="1" hidden="1" customWidth="1"/>
    <col min="12" max="13" width="9.125" style="1" hidden="1" customWidth="1"/>
    <col min="14" max="14" width="0.37109375" style="1" customWidth="1"/>
    <col min="15" max="16" width="9.125" style="1" customWidth="1"/>
    <col min="17" max="16384" width="9.125" style="1" customWidth="1"/>
  </cols>
  <sheetData>
    <row r="1" spans="7:11" ht="12.75">
      <c r="G1" s="33" t="s">
        <v>160</v>
      </c>
      <c r="H1" s="33"/>
      <c r="J1" s="33"/>
      <c r="K1" s="33"/>
    </row>
    <row r="2" spans="7:11" ht="12.75">
      <c r="G2" s="168" t="s">
        <v>159</v>
      </c>
      <c r="H2" s="169"/>
      <c r="I2" s="169"/>
      <c r="J2" s="169"/>
      <c r="K2" s="169"/>
    </row>
    <row r="3" spans="7:11" ht="12.75">
      <c r="G3" s="169"/>
      <c r="H3" s="169"/>
      <c r="I3" s="169"/>
      <c r="J3" s="169"/>
      <c r="K3" s="169"/>
    </row>
    <row r="4" spans="7:11" ht="23.25" customHeight="1">
      <c r="G4" s="169"/>
      <c r="H4" s="169"/>
      <c r="I4" s="169"/>
      <c r="J4" s="169"/>
      <c r="K4" s="169"/>
    </row>
    <row r="5" spans="7:11" ht="12.75" hidden="1">
      <c r="G5" s="169"/>
      <c r="H5" s="169"/>
      <c r="I5" s="169"/>
      <c r="J5" s="169"/>
      <c r="K5" s="169"/>
    </row>
    <row r="6" spans="2:11" ht="12" customHeight="1">
      <c r="B6" s="170" t="s">
        <v>156</v>
      </c>
      <c r="C6" s="170"/>
      <c r="D6" s="170"/>
      <c r="E6" s="170"/>
      <c r="F6" s="170"/>
      <c r="G6" s="170"/>
      <c r="H6" s="170"/>
      <c r="I6" s="170"/>
      <c r="J6" s="170"/>
      <c r="K6" s="170"/>
    </row>
    <row r="7" spans="2:11" ht="12.75" customHeight="1">
      <c r="B7" s="178" t="s">
        <v>157</v>
      </c>
      <c r="C7" s="178"/>
      <c r="D7" s="178"/>
      <c r="E7" s="178"/>
      <c r="F7" s="178"/>
      <c r="G7" s="178"/>
      <c r="H7" s="178"/>
      <c r="I7" s="178"/>
      <c r="J7" s="178"/>
      <c r="K7" s="178"/>
    </row>
    <row r="8" spans="2:11" ht="12.75" customHeight="1"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2:11" ht="27.75" customHeight="1"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ht="12" customHeight="1" thickBot="1">
      <c r="J10" s="10" t="s">
        <v>16</v>
      </c>
    </row>
    <row r="11" spans="2:11" ht="24.75" customHeight="1" thickBot="1">
      <c r="B11" s="173" t="s">
        <v>3</v>
      </c>
      <c r="C11" s="20"/>
      <c r="D11" s="21"/>
      <c r="E11" s="21"/>
      <c r="F11" s="21"/>
      <c r="G11" s="165" t="s">
        <v>17</v>
      </c>
      <c r="H11" s="165" t="s">
        <v>18</v>
      </c>
      <c r="I11" s="165" t="s">
        <v>19</v>
      </c>
      <c r="J11" s="175" t="s">
        <v>158</v>
      </c>
      <c r="K11" s="37" t="s">
        <v>4</v>
      </c>
    </row>
    <row r="12" spans="2:11" ht="21.75" customHeight="1" thickBot="1">
      <c r="B12" s="173"/>
      <c r="C12" s="20"/>
      <c r="D12" s="21"/>
      <c r="E12" s="21"/>
      <c r="F12" s="21"/>
      <c r="G12" s="166"/>
      <c r="H12" s="166"/>
      <c r="I12" s="166"/>
      <c r="J12" s="176"/>
      <c r="K12" s="171" t="s">
        <v>5</v>
      </c>
    </row>
    <row r="13" spans="2:11" ht="3" customHeight="1" hidden="1" thickBot="1">
      <c r="B13" s="174"/>
      <c r="C13" s="22">
        <v>1</v>
      </c>
      <c r="D13" s="22">
        <v>2</v>
      </c>
      <c r="E13" s="22">
        <v>3</v>
      </c>
      <c r="F13" s="23">
        <v>4</v>
      </c>
      <c r="G13" s="167"/>
      <c r="H13" s="167"/>
      <c r="I13" s="167"/>
      <c r="J13" s="177"/>
      <c r="K13" s="172"/>
    </row>
    <row r="14" spans="2:11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24"/>
      <c r="J14" s="126">
        <f>J15</f>
        <v>42254383.17</v>
      </c>
      <c r="K14" s="127" t="e">
        <f>K15+#REF!+#REF!</f>
        <v>#REF!</v>
      </c>
    </row>
    <row r="15" spans="2:11" s="6" customFormat="1" ht="12.75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25">
        <f>J16+J53+J61+J76+J82+J115+J127+J133</f>
        <v>42254383.17</v>
      </c>
      <c r="K15" s="38" t="e">
        <f>K16+#REF!+#REF!+#REF!+#REF!+#REF!+K127+#REF!+#REF!+#REF!</f>
        <v>#REF!</v>
      </c>
    </row>
    <row r="16" spans="2:11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f>J17+J22+J36+J41</f>
        <v>12221593</v>
      </c>
      <c r="K16" s="38" t="e">
        <f>K17+K22+#REF!+#REF!</f>
        <v>#REF!</v>
      </c>
    </row>
    <row r="17" spans="2:11" s="3" customFormat="1" ht="25.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f>J18</f>
        <v>68380</v>
      </c>
      <c r="K17" s="39" t="e">
        <f>#REF!+#REF!</f>
        <v>#REF!</v>
      </c>
    </row>
    <row r="18" spans="2:11" ht="12.75">
      <c r="B18" s="19" t="s">
        <v>72</v>
      </c>
      <c r="C18" s="2"/>
      <c r="D18" s="2"/>
      <c r="E18" s="2"/>
      <c r="F18" s="2"/>
      <c r="G18" s="30" t="s">
        <v>22</v>
      </c>
      <c r="H18" s="30" t="s">
        <v>99</v>
      </c>
      <c r="I18" s="30"/>
      <c r="J18" s="13">
        <v>68380</v>
      </c>
      <c r="K18" s="9"/>
    </row>
    <row r="19" spans="2:11" ht="26.25" customHeight="1">
      <c r="B19" s="19" t="s">
        <v>85</v>
      </c>
      <c r="C19" s="2"/>
      <c r="D19" s="2"/>
      <c r="E19" s="2"/>
      <c r="F19" s="2"/>
      <c r="G19" s="30" t="s">
        <v>22</v>
      </c>
      <c r="H19" s="30" t="s">
        <v>164</v>
      </c>
      <c r="I19" s="30"/>
      <c r="J19" s="13">
        <v>68380</v>
      </c>
      <c r="K19" s="9"/>
    </row>
    <row r="20" spans="2:11" ht="11.25" customHeight="1">
      <c r="B20" s="136" t="s">
        <v>56</v>
      </c>
      <c r="C20" s="2"/>
      <c r="D20" s="2"/>
      <c r="E20" s="2"/>
      <c r="F20" s="2"/>
      <c r="G20" s="30" t="s">
        <v>22</v>
      </c>
      <c r="H20" s="30" t="s">
        <v>164</v>
      </c>
      <c r="I20" s="30" t="s">
        <v>24</v>
      </c>
      <c r="J20" s="13">
        <v>68380</v>
      </c>
      <c r="K20" s="9"/>
    </row>
    <row r="21" spans="2:11" ht="12.75">
      <c r="B21" s="19" t="s">
        <v>40</v>
      </c>
      <c r="C21" s="2"/>
      <c r="D21" s="2"/>
      <c r="E21" s="2"/>
      <c r="F21" s="2"/>
      <c r="G21" s="30" t="s">
        <v>22</v>
      </c>
      <c r="H21" s="30" t="s">
        <v>164</v>
      </c>
      <c r="I21" s="30" t="s">
        <v>42</v>
      </c>
      <c r="J21" s="13">
        <v>68380</v>
      </c>
      <c r="K21" s="9"/>
    </row>
    <row r="22" spans="2:11" s="3" customFormat="1" ht="39" customHeight="1">
      <c r="B22" s="18" t="s">
        <v>9</v>
      </c>
      <c r="C22" s="4">
        <v>244000</v>
      </c>
      <c r="D22" s="4">
        <v>244000</v>
      </c>
      <c r="E22" s="4">
        <v>242000</v>
      </c>
      <c r="F22" s="4">
        <v>242000</v>
      </c>
      <c r="G22" s="29" t="s">
        <v>23</v>
      </c>
      <c r="H22" s="29"/>
      <c r="I22" s="29"/>
      <c r="J22" s="12">
        <f>J23</f>
        <v>9389741</v>
      </c>
      <c r="K22" s="39" t="e">
        <f>#REF!+K24+K64+K66+K68</f>
        <v>#REF!</v>
      </c>
    </row>
    <row r="23" spans="2:11" s="3" customFormat="1" ht="23.25" customHeight="1">
      <c r="B23" s="19" t="s">
        <v>100</v>
      </c>
      <c r="C23" s="2"/>
      <c r="D23" s="2"/>
      <c r="E23" s="2"/>
      <c r="F23" s="2"/>
      <c r="G23" s="30" t="s">
        <v>23</v>
      </c>
      <c r="H23" s="30" t="s">
        <v>101</v>
      </c>
      <c r="I23" s="30"/>
      <c r="J23" s="13">
        <f>J26+J33</f>
        <v>9389741</v>
      </c>
      <c r="K23" s="39"/>
    </row>
    <row r="24" spans="2:11" ht="12.75" customHeight="1" hidden="1">
      <c r="B24" s="19" t="s">
        <v>12</v>
      </c>
      <c r="C24" s="2">
        <v>143000</v>
      </c>
      <c r="D24" s="2">
        <v>150000</v>
      </c>
      <c r="E24" s="2">
        <v>147000</v>
      </c>
      <c r="F24" s="2">
        <v>145000</v>
      </c>
      <c r="G24" s="30" t="s">
        <v>23</v>
      </c>
      <c r="H24" s="30" t="s">
        <v>25</v>
      </c>
      <c r="I24" s="30"/>
      <c r="J24" s="13">
        <v>0</v>
      </c>
      <c r="K24" s="9"/>
    </row>
    <row r="25" spans="2:11" ht="12.75" customHeight="1" hidden="1">
      <c r="B25" s="19" t="s">
        <v>8</v>
      </c>
      <c r="C25" s="2">
        <v>143000</v>
      </c>
      <c r="D25" s="2">
        <v>150000</v>
      </c>
      <c r="E25" s="2">
        <v>147000</v>
      </c>
      <c r="F25" s="2">
        <v>145000</v>
      </c>
      <c r="G25" s="30" t="s">
        <v>23</v>
      </c>
      <c r="H25" s="30" t="s">
        <v>25</v>
      </c>
      <c r="I25" s="30" t="s">
        <v>24</v>
      </c>
      <c r="J25" s="13"/>
      <c r="K25" s="9"/>
    </row>
    <row r="26" spans="2:11" ht="12.75">
      <c r="B26" s="19" t="s">
        <v>11</v>
      </c>
      <c r="C26" s="2"/>
      <c r="D26" s="2"/>
      <c r="E26" s="2"/>
      <c r="F26" s="2"/>
      <c r="G26" s="30" t="s">
        <v>23</v>
      </c>
      <c r="H26" s="30" t="s">
        <v>139</v>
      </c>
      <c r="I26" s="30"/>
      <c r="J26" s="13">
        <f>J27+J29+J31</f>
        <v>8564713</v>
      </c>
      <c r="K26" s="9"/>
    </row>
    <row r="27" spans="2:11" ht="39" customHeight="1">
      <c r="B27" s="19" t="s">
        <v>48</v>
      </c>
      <c r="C27" s="2"/>
      <c r="D27" s="2"/>
      <c r="E27" s="2"/>
      <c r="F27" s="2"/>
      <c r="G27" s="30" t="s">
        <v>23</v>
      </c>
      <c r="H27" s="30" t="s">
        <v>139</v>
      </c>
      <c r="I27" s="30" t="s">
        <v>44</v>
      </c>
      <c r="J27" s="13">
        <f>J28</f>
        <v>6059581</v>
      </c>
      <c r="K27" s="9"/>
    </row>
    <row r="28" spans="2:11" ht="12" customHeight="1">
      <c r="B28" s="19" t="s">
        <v>49</v>
      </c>
      <c r="C28" s="2"/>
      <c r="D28" s="2"/>
      <c r="E28" s="2"/>
      <c r="F28" s="2"/>
      <c r="G28" s="30" t="s">
        <v>23</v>
      </c>
      <c r="H28" s="30" t="s">
        <v>139</v>
      </c>
      <c r="I28" s="30" t="s">
        <v>45</v>
      </c>
      <c r="J28" s="13">
        <v>6059581</v>
      </c>
      <c r="K28" s="9"/>
    </row>
    <row r="29" spans="2:11" ht="12.75" customHeight="1">
      <c r="B29" s="19" t="s">
        <v>50</v>
      </c>
      <c r="C29" s="2"/>
      <c r="D29" s="2"/>
      <c r="E29" s="2"/>
      <c r="F29" s="2"/>
      <c r="G29" s="30" t="s">
        <v>23</v>
      </c>
      <c r="H29" s="30" t="s">
        <v>139</v>
      </c>
      <c r="I29" s="30" t="s">
        <v>46</v>
      </c>
      <c r="J29" s="45">
        <v>2475132</v>
      </c>
      <c r="K29" s="9"/>
    </row>
    <row r="30" spans="2:11" ht="24" customHeight="1">
      <c r="B30" s="19" t="s">
        <v>51</v>
      </c>
      <c r="C30" s="2"/>
      <c r="D30" s="2"/>
      <c r="E30" s="2"/>
      <c r="F30" s="2"/>
      <c r="G30" s="30" t="s">
        <v>23</v>
      </c>
      <c r="H30" s="30" t="s">
        <v>139</v>
      </c>
      <c r="I30" s="49" t="s">
        <v>47</v>
      </c>
      <c r="J30" s="13">
        <v>2104961.7</v>
      </c>
      <c r="K30" s="50"/>
    </row>
    <row r="31" spans="2:11" ht="13.5" customHeight="1">
      <c r="B31" s="163" t="s">
        <v>52</v>
      </c>
      <c r="C31" s="2"/>
      <c r="D31" s="2"/>
      <c r="E31" s="2"/>
      <c r="F31" s="2"/>
      <c r="G31" s="30" t="s">
        <v>23</v>
      </c>
      <c r="H31" s="30" t="s">
        <v>139</v>
      </c>
      <c r="I31" s="49" t="s">
        <v>53</v>
      </c>
      <c r="J31" s="13">
        <v>30000</v>
      </c>
      <c r="K31" s="13">
        <f>K32</f>
        <v>30000</v>
      </c>
    </row>
    <row r="32" spans="2:11" ht="13.5" customHeight="1">
      <c r="B32" s="163" t="s">
        <v>150</v>
      </c>
      <c r="C32" s="2"/>
      <c r="D32" s="2"/>
      <c r="E32" s="2"/>
      <c r="F32" s="2"/>
      <c r="G32" s="30" t="s">
        <v>23</v>
      </c>
      <c r="H32" s="30" t="s">
        <v>139</v>
      </c>
      <c r="I32" s="49" t="s">
        <v>151</v>
      </c>
      <c r="J32" s="13">
        <v>30000</v>
      </c>
      <c r="K32" s="13">
        <v>30000</v>
      </c>
    </row>
    <row r="33" spans="2:11" ht="25.5">
      <c r="B33" s="19" t="s">
        <v>54</v>
      </c>
      <c r="C33" s="2"/>
      <c r="D33" s="2"/>
      <c r="E33" s="2"/>
      <c r="F33" s="2"/>
      <c r="G33" s="30" t="s">
        <v>23</v>
      </c>
      <c r="H33" s="30" t="s">
        <v>140</v>
      </c>
      <c r="I33" s="30"/>
      <c r="J33" s="13">
        <f>J34</f>
        <v>825028</v>
      </c>
      <c r="K33" s="9"/>
    </row>
    <row r="34" spans="2:11" ht="45.75" customHeight="1">
      <c r="B34" s="19" t="s">
        <v>48</v>
      </c>
      <c r="C34" s="2"/>
      <c r="D34" s="2"/>
      <c r="E34" s="2"/>
      <c r="F34" s="2"/>
      <c r="G34" s="30" t="s">
        <v>23</v>
      </c>
      <c r="H34" s="30" t="s">
        <v>140</v>
      </c>
      <c r="I34" s="30" t="s">
        <v>44</v>
      </c>
      <c r="J34" s="13">
        <f>J35</f>
        <v>825028</v>
      </c>
      <c r="K34" s="9"/>
    </row>
    <row r="35" spans="2:11" ht="12.75">
      <c r="B35" s="19" t="s">
        <v>49</v>
      </c>
      <c r="C35" s="2"/>
      <c r="D35" s="2"/>
      <c r="E35" s="2"/>
      <c r="F35" s="2"/>
      <c r="G35" s="30" t="s">
        <v>23</v>
      </c>
      <c r="H35" s="30" t="s">
        <v>140</v>
      </c>
      <c r="I35" s="30" t="s">
        <v>45</v>
      </c>
      <c r="J35" s="13">
        <v>825028</v>
      </c>
      <c r="K35" s="9"/>
    </row>
    <row r="36" spans="2:11" ht="12.75">
      <c r="B36" s="18" t="s">
        <v>10</v>
      </c>
      <c r="C36" s="2"/>
      <c r="D36" s="2"/>
      <c r="E36" s="2"/>
      <c r="F36" s="2"/>
      <c r="G36" s="29" t="s">
        <v>36</v>
      </c>
      <c r="H36" s="29"/>
      <c r="I36" s="29"/>
      <c r="J36" s="12">
        <f>J37</f>
        <v>100000</v>
      </c>
      <c r="K36" s="9"/>
    </row>
    <row r="37" spans="2:11" ht="12.75">
      <c r="B37" s="19" t="s">
        <v>67</v>
      </c>
      <c r="C37" s="2"/>
      <c r="D37" s="2"/>
      <c r="E37" s="2"/>
      <c r="F37" s="2"/>
      <c r="G37" s="30" t="s">
        <v>36</v>
      </c>
      <c r="H37" s="30" t="s">
        <v>99</v>
      </c>
      <c r="I37" s="30"/>
      <c r="J37" s="13">
        <f>J38</f>
        <v>100000</v>
      </c>
      <c r="K37" s="9"/>
    </row>
    <row r="38" spans="2:11" ht="12.75">
      <c r="B38" s="19" t="s">
        <v>68</v>
      </c>
      <c r="C38" s="2"/>
      <c r="D38" s="2"/>
      <c r="E38" s="2"/>
      <c r="F38" s="2"/>
      <c r="G38" s="30" t="s">
        <v>36</v>
      </c>
      <c r="H38" s="30" t="s">
        <v>141</v>
      </c>
      <c r="I38" s="30"/>
      <c r="J38" s="13">
        <f>J39</f>
        <v>100000</v>
      </c>
      <c r="K38" s="9"/>
    </row>
    <row r="39" spans="2:11" ht="12.75">
      <c r="B39" s="19" t="s">
        <v>52</v>
      </c>
      <c r="C39" s="2"/>
      <c r="D39" s="2"/>
      <c r="E39" s="2"/>
      <c r="F39" s="2"/>
      <c r="G39" s="30" t="s">
        <v>36</v>
      </c>
      <c r="H39" s="30" t="s">
        <v>141</v>
      </c>
      <c r="I39" s="30" t="s">
        <v>53</v>
      </c>
      <c r="J39" s="13">
        <f>J40</f>
        <v>100000</v>
      </c>
      <c r="K39" s="9"/>
    </row>
    <row r="40" spans="2:11" ht="12.75">
      <c r="B40" s="19" t="s">
        <v>57</v>
      </c>
      <c r="C40" s="2"/>
      <c r="D40" s="2"/>
      <c r="E40" s="2"/>
      <c r="F40" s="2"/>
      <c r="G40" s="30" t="s">
        <v>36</v>
      </c>
      <c r="H40" s="30" t="s">
        <v>141</v>
      </c>
      <c r="I40" s="30" t="s">
        <v>58</v>
      </c>
      <c r="J40" s="13">
        <v>100000</v>
      </c>
      <c r="K40" s="9"/>
    </row>
    <row r="41" spans="2:11" ht="12.75">
      <c r="B41" s="18" t="s">
        <v>35</v>
      </c>
      <c r="C41" s="4"/>
      <c r="D41" s="4"/>
      <c r="E41" s="4"/>
      <c r="F41" s="4"/>
      <c r="G41" s="29" t="s">
        <v>30</v>
      </c>
      <c r="H41" s="29"/>
      <c r="I41" s="29"/>
      <c r="J41" s="12">
        <f>J42</f>
        <v>2663472</v>
      </c>
      <c r="K41" s="9"/>
    </row>
    <row r="42" spans="2:11" ht="12.75">
      <c r="B42" s="19" t="s">
        <v>55</v>
      </c>
      <c r="C42" s="4"/>
      <c r="D42" s="4"/>
      <c r="E42" s="4"/>
      <c r="F42" s="4"/>
      <c r="G42" s="30" t="s">
        <v>30</v>
      </c>
      <c r="H42" s="30" t="s">
        <v>99</v>
      </c>
      <c r="I42" s="30"/>
      <c r="J42" s="13">
        <f>J43+J46+J49</f>
        <v>2663472</v>
      </c>
      <c r="K42" s="13" t="e">
        <f>K43+K46+K49+#REF!</f>
        <v>#REF!</v>
      </c>
    </row>
    <row r="43" spans="2:11" ht="23.25" customHeight="1">
      <c r="B43" s="19" t="s">
        <v>70</v>
      </c>
      <c r="C43" s="4"/>
      <c r="D43" s="4"/>
      <c r="E43" s="4"/>
      <c r="F43" s="4"/>
      <c r="G43" s="30" t="s">
        <v>30</v>
      </c>
      <c r="H43" s="30" t="s">
        <v>142</v>
      </c>
      <c r="I43" s="30"/>
      <c r="J43" s="13">
        <f>J44</f>
        <v>287600</v>
      </c>
      <c r="K43" s="9"/>
    </row>
    <row r="44" spans="2:11" ht="12.75">
      <c r="B44" s="19" t="s">
        <v>50</v>
      </c>
      <c r="C44" s="4"/>
      <c r="D44" s="4"/>
      <c r="E44" s="4"/>
      <c r="F44" s="4"/>
      <c r="G44" s="30" t="s">
        <v>30</v>
      </c>
      <c r="H44" s="30" t="s">
        <v>142</v>
      </c>
      <c r="I44" s="30" t="s">
        <v>46</v>
      </c>
      <c r="J44" s="13">
        <f>J45</f>
        <v>287600</v>
      </c>
      <c r="K44" s="9"/>
    </row>
    <row r="45" spans="2:11" ht="24" customHeight="1">
      <c r="B45" s="19" t="s">
        <v>71</v>
      </c>
      <c r="C45" s="4"/>
      <c r="D45" s="4"/>
      <c r="E45" s="4"/>
      <c r="F45" s="4"/>
      <c r="G45" s="30" t="s">
        <v>30</v>
      </c>
      <c r="H45" s="30" t="s">
        <v>142</v>
      </c>
      <c r="I45" s="30" t="s">
        <v>47</v>
      </c>
      <c r="J45" s="13">
        <v>287600</v>
      </c>
      <c r="K45" s="9"/>
    </row>
    <row r="46" spans="2:11" ht="12.75">
      <c r="B46" s="19" t="s">
        <v>69</v>
      </c>
      <c r="C46" s="2"/>
      <c r="D46" s="2"/>
      <c r="E46" s="2"/>
      <c r="F46" s="2"/>
      <c r="G46" s="30" t="s">
        <v>30</v>
      </c>
      <c r="H46" s="30" t="s">
        <v>143</v>
      </c>
      <c r="I46" s="30"/>
      <c r="J46" s="13">
        <f>J47</f>
        <v>2235256</v>
      </c>
      <c r="K46" s="9"/>
    </row>
    <row r="47" spans="2:11" ht="13.5" customHeight="1">
      <c r="B47" s="19" t="s">
        <v>50</v>
      </c>
      <c r="C47" s="2"/>
      <c r="D47" s="2"/>
      <c r="E47" s="2"/>
      <c r="F47" s="2"/>
      <c r="G47" s="30" t="s">
        <v>30</v>
      </c>
      <c r="H47" s="30" t="s">
        <v>143</v>
      </c>
      <c r="I47" s="30" t="s">
        <v>46</v>
      </c>
      <c r="J47" s="13">
        <f>J48</f>
        <v>2235256</v>
      </c>
      <c r="K47" s="9"/>
    </row>
    <row r="48" spans="2:11" ht="22.5" customHeight="1">
      <c r="B48" s="19" t="s">
        <v>51</v>
      </c>
      <c r="C48" s="2"/>
      <c r="D48" s="2"/>
      <c r="E48" s="2"/>
      <c r="F48" s="2"/>
      <c r="G48" s="30" t="s">
        <v>30</v>
      </c>
      <c r="H48" s="30" t="s">
        <v>143</v>
      </c>
      <c r="I48" s="30" t="s">
        <v>47</v>
      </c>
      <c r="J48" s="13">
        <v>2235256</v>
      </c>
      <c r="K48" s="9"/>
    </row>
    <row r="49" spans="2:11" ht="12.75" customHeight="1">
      <c r="B49" s="145" t="s">
        <v>102</v>
      </c>
      <c r="C49" s="2"/>
      <c r="D49" s="2"/>
      <c r="E49" s="2"/>
      <c r="F49" s="2"/>
      <c r="G49" s="146" t="s">
        <v>30</v>
      </c>
      <c r="H49" s="146" t="s">
        <v>106</v>
      </c>
      <c r="I49" s="30"/>
      <c r="J49" s="13">
        <f>J50</f>
        <v>140616</v>
      </c>
      <c r="K49" s="9"/>
    </row>
    <row r="50" spans="2:11" ht="12" customHeight="1">
      <c r="B50" s="19" t="s">
        <v>103</v>
      </c>
      <c r="C50" s="2"/>
      <c r="D50" s="2"/>
      <c r="E50" s="2"/>
      <c r="F50" s="2"/>
      <c r="G50" s="30" t="s">
        <v>30</v>
      </c>
      <c r="H50" s="30" t="s">
        <v>107</v>
      </c>
      <c r="I50" s="30"/>
      <c r="J50" s="13">
        <f>J51</f>
        <v>140616</v>
      </c>
      <c r="K50" s="9"/>
    </row>
    <row r="51" spans="2:11" ht="24.75" customHeight="1">
      <c r="B51" s="19" t="s">
        <v>104</v>
      </c>
      <c r="C51" s="2"/>
      <c r="D51" s="2"/>
      <c r="E51" s="2"/>
      <c r="F51" s="2"/>
      <c r="G51" s="30" t="s">
        <v>30</v>
      </c>
      <c r="H51" s="30" t="s">
        <v>107</v>
      </c>
      <c r="I51" s="30" t="s">
        <v>44</v>
      </c>
      <c r="J51" s="13">
        <f>J52</f>
        <v>140616</v>
      </c>
      <c r="K51" s="9"/>
    </row>
    <row r="52" spans="2:11" ht="12" customHeight="1">
      <c r="B52" s="1" t="s">
        <v>105</v>
      </c>
      <c r="C52" s="2"/>
      <c r="D52" s="2"/>
      <c r="E52" s="2"/>
      <c r="F52" s="2"/>
      <c r="G52" s="30" t="s">
        <v>30</v>
      </c>
      <c r="H52" s="30" t="s">
        <v>107</v>
      </c>
      <c r="I52" s="30" t="s">
        <v>45</v>
      </c>
      <c r="J52" s="13">
        <v>140616</v>
      </c>
      <c r="K52" s="9"/>
    </row>
    <row r="53" spans="2:11" ht="12.75">
      <c r="B53" s="18" t="s">
        <v>37</v>
      </c>
      <c r="C53" s="2"/>
      <c r="D53" s="2"/>
      <c r="E53" s="2"/>
      <c r="F53" s="2"/>
      <c r="G53" s="29" t="s">
        <v>38</v>
      </c>
      <c r="H53" s="30"/>
      <c r="I53" s="30"/>
      <c r="J53" s="12">
        <f>J54</f>
        <v>395100</v>
      </c>
      <c r="K53" s="9"/>
    </row>
    <row r="54" spans="2:11" ht="12.75">
      <c r="B54" s="18" t="s">
        <v>59</v>
      </c>
      <c r="C54" s="2"/>
      <c r="D54" s="2"/>
      <c r="E54" s="2"/>
      <c r="F54" s="2"/>
      <c r="G54" s="29" t="s">
        <v>39</v>
      </c>
      <c r="H54" s="30"/>
      <c r="I54" s="30"/>
      <c r="J54" s="12">
        <f>J55</f>
        <v>395100</v>
      </c>
      <c r="K54" s="9"/>
    </row>
    <row r="55" spans="2:11" ht="12.75">
      <c r="B55" s="19" t="s">
        <v>65</v>
      </c>
      <c r="C55" s="2"/>
      <c r="D55" s="2"/>
      <c r="E55" s="2"/>
      <c r="F55" s="2"/>
      <c r="G55" s="30" t="s">
        <v>39</v>
      </c>
      <c r="H55" s="30" t="s">
        <v>144</v>
      </c>
      <c r="I55" s="30"/>
      <c r="J55" s="13">
        <f>J56</f>
        <v>395100</v>
      </c>
      <c r="K55" s="9"/>
    </row>
    <row r="56" spans="2:11" ht="22.5" customHeight="1">
      <c r="B56" s="19" t="s">
        <v>60</v>
      </c>
      <c r="C56" s="2"/>
      <c r="D56" s="2"/>
      <c r="E56" s="2"/>
      <c r="F56" s="2"/>
      <c r="G56" s="30" t="s">
        <v>39</v>
      </c>
      <c r="H56" s="30" t="s">
        <v>145</v>
      </c>
      <c r="I56" s="30"/>
      <c r="J56" s="13">
        <f>J57+J59</f>
        <v>395100</v>
      </c>
      <c r="K56" s="9"/>
    </row>
    <row r="57" spans="2:11" ht="40.5" customHeight="1">
      <c r="B57" s="19" t="s">
        <v>48</v>
      </c>
      <c r="C57" s="2"/>
      <c r="D57" s="2"/>
      <c r="E57" s="2"/>
      <c r="F57" s="2"/>
      <c r="G57" s="30" t="s">
        <v>39</v>
      </c>
      <c r="H57" s="30" t="s">
        <v>145</v>
      </c>
      <c r="I57" s="30" t="s">
        <v>44</v>
      </c>
      <c r="J57" s="13">
        <f>J58</f>
        <v>385100</v>
      </c>
      <c r="K57" s="9"/>
    </row>
    <row r="58" spans="2:11" ht="14.25" customHeight="1">
      <c r="B58" s="19" t="s">
        <v>61</v>
      </c>
      <c r="C58" s="2"/>
      <c r="D58" s="2"/>
      <c r="E58" s="2"/>
      <c r="F58" s="2"/>
      <c r="G58" s="30" t="s">
        <v>39</v>
      </c>
      <c r="H58" s="30" t="s">
        <v>145</v>
      </c>
      <c r="I58" s="30" t="s">
        <v>45</v>
      </c>
      <c r="J58" s="13">
        <v>385100</v>
      </c>
      <c r="K58" s="9"/>
    </row>
    <row r="59" spans="2:11" ht="14.25" customHeight="1">
      <c r="B59" s="19" t="s">
        <v>62</v>
      </c>
      <c r="C59" s="2"/>
      <c r="D59" s="2"/>
      <c r="E59" s="2"/>
      <c r="F59" s="2"/>
      <c r="G59" s="30" t="s">
        <v>39</v>
      </c>
      <c r="H59" s="30" t="s">
        <v>145</v>
      </c>
      <c r="I59" s="30" t="s">
        <v>46</v>
      </c>
      <c r="J59" s="13">
        <v>10000</v>
      </c>
      <c r="K59" s="9"/>
    </row>
    <row r="60" spans="2:11" ht="24" customHeight="1">
      <c r="B60" s="19" t="s">
        <v>71</v>
      </c>
      <c r="C60" s="2"/>
      <c r="D60" s="2"/>
      <c r="E60" s="2"/>
      <c r="F60" s="2"/>
      <c r="G60" s="30" t="s">
        <v>39</v>
      </c>
      <c r="H60" s="30" t="s">
        <v>145</v>
      </c>
      <c r="I60" s="30" t="s">
        <v>47</v>
      </c>
      <c r="J60" s="13">
        <v>10000</v>
      </c>
      <c r="K60" s="9"/>
    </row>
    <row r="61" spans="2:11" ht="12.75">
      <c r="B61" s="3" t="s">
        <v>13</v>
      </c>
      <c r="C61" s="2"/>
      <c r="D61" s="2"/>
      <c r="E61" s="2"/>
      <c r="F61" s="2"/>
      <c r="G61" s="29" t="s">
        <v>26</v>
      </c>
      <c r="H61" s="30"/>
      <c r="I61" s="30"/>
      <c r="J61" s="12">
        <f>J62+J71</f>
        <v>175000</v>
      </c>
      <c r="K61" s="9"/>
    </row>
    <row r="62" spans="2:11" ht="25.5" customHeight="1">
      <c r="B62" s="147" t="s">
        <v>108</v>
      </c>
      <c r="C62" s="2"/>
      <c r="D62" s="2"/>
      <c r="E62" s="2"/>
      <c r="F62" s="2"/>
      <c r="G62" s="29" t="s">
        <v>27</v>
      </c>
      <c r="H62" s="30"/>
      <c r="I62" s="30"/>
      <c r="J62" s="12">
        <f>J63</f>
        <v>100000</v>
      </c>
      <c r="K62" s="9"/>
    </row>
    <row r="63" spans="2:11" ht="12.75">
      <c r="B63" s="19" t="s">
        <v>72</v>
      </c>
      <c r="C63" s="2"/>
      <c r="D63" s="2"/>
      <c r="E63" s="2"/>
      <c r="F63" s="2"/>
      <c r="G63" s="30" t="s">
        <v>27</v>
      </c>
      <c r="H63" s="30" t="s">
        <v>99</v>
      </c>
      <c r="I63" s="30"/>
      <c r="J63" s="13">
        <f>J64</f>
        <v>100000</v>
      </c>
      <c r="K63" s="9"/>
    </row>
    <row r="64" spans="2:11" ht="25.5">
      <c r="B64" s="19" t="s">
        <v>73</v>
      </c>
      <c r="C64" s="2"/>
      <c r="D64" s="2"/>
      <c r="E64" s="2"/>
      <c r="F64" s="2"/>
      <c r="G64" s="30" t="s">
        <v>27</v>
      </c>
      <c r="H64" s="30" t="s">
        <v>146</v>
      </c>
      <c r="I64" s="30"/>
      <c r="J64" s="13">
        <f>J65</f>
        <v>100000</v>
      </c>
      <c r="K64" s="40">
        <f>K65</f>
        <v>0</v>
      </c>
    </row>
    <row r="65" spans="2:11" ht="12.75" customHeight="1">
      <c r="B65" s="19" t="s">
        <v>62</v>
      </c>
      <c r="C65" s="2"/>
      <c r="D65" s="2"/>
      <c r="E65" s="2"/>
      <c r="F65" s="2"/>
      <c r="G65" s="30" t="s">
        <v>27</v>
      </c>
      <c r="H65" s="30" t="s">
        <v>146</v>
      </c>
      <c r="I65" s="30" t="s">
        <v>46</v>
      </c>
      <c r="J65" s="13">
        <f>J70</f>
        <v>100000</v>
      </c>
      <c r="K65" s="9"/>
    </row>
    <row r="66" spans="2:11" ht="12.75" customHeight="1" hidden="1">
      <c r="B66" s="19"/>
      <c r="C66" s="2"/>
      <c r="D66" s="2"/>
      <c r="E66" s="2"/>
      <c r="F66" s="2"/>
      <c r="G66" s="30"/>
      <c r="H66" s="30" t="s">
        <v>146</v>
      </c>
      <c r="I66" s="30"/>
      <c r="J66" s="13"/>
      <c r="K66" s="9"/>
    </row>
    <row r="67" spans="2:11" ht="12.75" customHeight="1" hidden="1">
      <c r="B67" s="19"/>
      <c r="C67" s="2"/>
      <c r="D67" s="2"/>
      <c r="E67" s="2"/>
      <c r="F67" s="2"/>
      <c r="G67" s="30"/>
      <c r="H67" s="30" t="s">
        <v>146</v>
      </c>
      <c r="I67" s="30"/>
      <c r="J67" s="13"/>
      <c r="K67" s="9"/>
    </row>
    <row r="68" spans="2:11" ht="12.75" customHeight="1" hidden="1">
      <c r="B68" s="19"/>
      <c r="C68" s="2"/>
      <c r="D68" s="2"/>
      <c r="E68" s="2"/>
      <c r="F68" s="2"/>
      <c r="G68" s="30"/>
      <c r="H68" s="30" t="s">
        <v>146</v>
      </c>
      <c r="I68" s="30"/>
      <c r="J68" s="13"/>
      <c r="K68" s="9"/>
    </row>
    <row r="69" spans="2:11" ht="12.75" customHeight="1" hidden="1">
      <c r="B69" s="19"/>
      <c r="C69" s="2"/>
      <c r="D69" s="2"/>
      <c r="E69" s="2"/>
      <c r="F69" s="2"/>
      <c r="G69" s="30"/>
      <c r="H69" s="30" t="s">
        <v>146</v>
      </c>
      <c r="I69" s="30"/>
      <c r="J69" s="13"/>
      <c r="K69" s="9"/>
    </row>
    <row r="70" spans="2:11" ht="22.5" customHeight="1">
      <c r="B70" s="47" t="s">
        <v>51</v>
      </c>
      <c r="C70" s="36"/>
      <c r="D70" s="36"/>
      <c r="E70" s="36"/>
      <c r="F70" s="36"/>
      <c r="G70" s="44" t="s">
        <v>27</v>
      </c>
      <c r="H70" s="30" t="s">
        <v>146</v>
      </c>
      <c r="I70" s="44" t="s">
        <v>47</v>
      </c>
      <c r="J70" s="45">
        <v>100000</v>
      </c>
      <c r="K70" s="9"/>
    </row>
    <row r="71" spans="2:11" ht="21" customHeight="1">
      <c r="B71" s="113" t="s">
        <v>109</v>
      </c>
      <c r="C71" s="123"/>
      <c r="D71" s="123"/>
      <c r="E71" s="123"/>
      <c r="F71" s="123"/>
      <c r="G71" s="116" t="s">
        <v>111</v>
      </c>
      <c r="H71" s="116"/>
      <c r="I71" s="116"/>
      <c r="J71" s="119">
        <f>J72</f>
        <v>75000</v>
      </c>
      <c r="K71" s="50"/>
    </row>
    <row r="72" spans="2:11" ht="25.5">
      <c r="B72" s="112" t="s">
        <v>110</v>
      </c>
      <c r="C72" s="123"/>
      <c r="D72" s="123"/>
      <c r="E72" s="123"/>
      <c r="F72" s="123"/>
      <c r="G72" s="116" t="s">
        <v>111</v>
      </c>
      <c r="H72" s="116" t="s">
        <v>112</v>
      </c>
      <c r="I72" s="116"/>
      <c r="J72" s="117">
        <f>J73</f>
        <v>75000</v>
      </c>
      <c r="K72" s="50"/>
    </row>
    <row r="73" spans="2:11" ht="38.25">
      <c r="B73" s="112" t="s">
        <v>138</v>
      </c>
      <c r="C73" s="123"/>
      <c r="D73" s="123"/>
      <c r="E73" s="123"/>
      <c r="F73" s="123"/>
      <c r="G73" s="116" t="s">
        <v>111</v>
      </c>
      <c r="H73" s="116" t="s">
        <v>112</v>
      </c>
      <c r="I73" s="116"/>
      <c r="J73" s="117">
        <f>J74</f>
        <v>75000</v>
      </c>
      <c r="K73" s="50"/>
    </row>
    <row r="74" spans="2:11" ht="12.75">
      <c r="B74" s="112" t="s">
        <v>62</v>
      </c>
      <c r="C74" s="123"/>
      <c r="D74" s="123"/>
      <c r="E74" s="123"/>
      <c r="F74" s="123"/>
      <c r="G74" s="116" t="s">
        <v>111</v>
      </c>
      <c r="H74" s="116" t="s">
        <v>112</v>
      </c>
      <c r="I74" s="116" t="s">
        <v>46</v>
      </c>
      <c r="J74" s="117">
        <f>J75</f>
        <v>75000</v>
      </c>
      <c r="K74" s="50"/>
    </row>
    <row r="75" spans="2:11" ht="24" customHeight="1">
      <c r="B75" s="112" t="s">
        <v>71</v>
      </c>
      <c r="C75" s="123"/>
      <c r="D75" s="123"/>
      <c r="E75" s="123"/>
      <c r="F75" s="123"/>
      <c r="G75" s="116" t="s">
        <v>111</v>
      </c>
      <c r="H75" s="116" t="s">
        <v>112</v>
      </c>
      <c r="I75" s="116" t="s">
        <v>47</v>
      </c>
      <c r="J75" s="117">
        <v>75000</v>
      </c>
      <c r="K75" s="50"/>
    </row>
    <row r="76" spans="2:11" ht="12.75">
      <c r="B76" s="113" t="s">
        <v>87</v>
      </c>
      <c r="C76" s="115"/>
      <c r="D76" s="115"/>
      <c r="E76" s="115"/>
      <c r="F76" s="115"/>
      <c r="G76" s="118" t="s">
        <v>88</v>
      </c>
      <c r="H76" s="116"/>
      <c r="I76" s="116"/>
      <c r="J76" s="119">
        <f>J77</f>
        <v>700000</v>
      </c>
      <c r="K76" s="50"/>
    </row>
    <row r="77" spans="2:11" ht="12.75">
      <c r="B77" s="148" t="s">
        <v>113</v>
      </c>
      <c r="C77" s="115"/>
      <c r="D77" s="115"/>
      <c r="E77" s="115"/>
      <c r="F77" s="115"/>
      <c r="G77" s="116" t="s">
        <v>89</v>
      </c>
      <c r="H77" s="116"/>
      <c r="I77" s="116"/>
      <c r="J77" s="119">
        <f>J78</f>
        <v>700000</v>
      </c>
      <c r="K77" s="50"/>
    </row>
    <row r="78" spans="2:11" ht="12.75">
      <c r="B78" s="147" t="s">
        <v>72</v>
      </c>
      <c r="C78" s="123"/>
      <c r="D78" s="123"/>
      <c r="E78" s="123"/>
      <c r="F78" s="123"/>
      <c r="G78" s="116" t="s">
        <v>89</v>
      </c>
      <c r="H78" s="116" t="s">
        <v>99</v>
      </c>
      <c r="I78" s="116"/>
      <c r="J78" s="117">
        <f>J79</f>
        <v>700000</v>
      </c>
      <c r="K78" s="117" t="e">
        <f>#REF!+K79</f>
        <v>#REF!</v>
      </c>
    </row>
    <row r="79" spans="2:11" ht="24.75" customHeight="1">
      <c r="B79" s="112" t="s">
        <v>152</v>
      </c>
      <c r="C79" s="115"/>
      <c r="D79" s="115"/>
      <c r="E79" s="115"/>
      <c r="F79" s="115"/>
      <c r="G79" s="116" t="s">
        <v>89</v>
      </c>
      <c r="H79" s="44" t="s">
        <v>154</v>
      </c>
      <c r="I79" s="1"/>
      <c r="J79" s="117">
        <f>J80</f>
        <v>700000</v>
      </c>
      <c r="K79" s="117" t="e">
        <f>#REF!+#REF!+K80</f>
        <v>#REF!</v>
      </c>
    </row>
    <row r="80" spans="2:11" ht="15.75" customHeight="1">
      <c r="B80" s="19" t="s">
        <v>62</v>
      </c>
      <c r="C80" s="115"/>
      <c r="D80" s="115"/>
      <c r="E80" s="115"/>
      <c r="F80" s="115"/>
      <c r="G80" s="116" t="s">
        <v>89</v>
      </c>
      <c r="H80" s="44" t="s">
        <v>154</v>
      </c>
      <c r="I80" s="146" t="s">
        <v>46</v>
      </c>
      <c r="J80" s="117">
        <f>J81</f>
        <v>700000</v>
      </c>
      <c r="K80" s="164"/>
    </row>
    <row r="81" spans="2:11" ht="21.75" customHeight="1">
      <c r="B81" s="47" t="s">
        <v>51</v>
      </c>
      <c r="C81" s="115"/>
      <c r="D81" s="115"/>
      <c r="E81" s="115"/>
      <c r="F81" s="115"/>
      <c r="G81" s="116" t="s">
        <v>89</v>
      </c>
      <c r="H81" s="44" t="s">
        <v>154</v>
      </c>
      <c r="I81" s="116" t="s">
        <v>47</v>
      </c>
      <c r="J81" s="117">
        <v>700000</v>
      </c>
      <c r="K81" s="164"/>
    </row>
    <row r="82" spans="2:11" ht="12.75">
      <c r="B82" s="149" t="s">
        <v>114</v>
      </c>
      <c r="C82" s="115"/>
      <c r="D82" s="115"/>
      <c r="E82" s="115"/>
      <c r="F82" s="115"/>
      <c r="G82" s="118" t="s">
        <v>115</v>
      </c>
      <c r="H82" s="116"/>
      <c r="I82" s="116"/>
      <c r="J82" s="119">
        <f>J83+J88+J96</f>
        <v>19839218.84</v>
      </c>
      <c r="K82" s="137"/>
    </row>
    <row r="83" spans="2:11" s="3" customFormat="1" ht="12.75">
      <c r="B83" s="128" t="s">
        <v>74</v>
      </c>
      <c r="C83" s="129"/>
      <c r="D83" s="130"/>
      <c r="E83" s="130"/>
      <c r="F83" s="130"/>
      <c r="G83" s="131" t="s">
        <v>75</v>
      </c>
      <c r="H83" s="132"/>
      <c r="I83" s="132"/>
      <c r="J83" s="133">
        <f>J84</f>
        <v>789000</v>
      </c>
      <c r="K83" s="134" t="e">
        <f>#REF!</f>
        <v>#REF!</v>
      </c>
    </row>
    <row r="84" spans="2:11" s="3" customFormat="1" ht="12.75">
      <c r="B84" s="34" t="s">
        <v>90</v>
      </c>
      <c r="C84" s="46"/>
      <c r="D84" s="4"/>
      <c r="E84" s="4"/>
      <c r="F84" s="4"/>
      <c r="G84" s="30" t="s">
        <v>75</v>
      </c>
      <c r="H84" s="30" t="s">
        <v>137</v>
      </c>
      <c r="I84" s="53"/>
      <c r="J84" s="120">
        <f>J85</f>
        <v>789000</v>
      </c>
      <c r="K84" s="39"/>
    </row>
    <row r="85" spans="2:11" s="3" customFormat="1" ht="25.5">
      <c r="B85" s="143" t="s">
        <v>136</v>
      </c>
      <c r="C85" s="46"/>
      <c r="D85" s="4"/>
      <c r="E85" s="4"/>
      <c r="F85" s="4"/>
      <c r="G85" s="30" t="s">
        <v>75</v>
      </c>
      <c r="H85" s="30" t="s">
        <v>137</v>
      </c>
      <c r="I85" s="53"/>
      <c r="J85" s="120">
        <f>J86</f>
        <v>789000</v>
      </c>
      <c r="K85" s="39"/>
    </row>
    <row r="86" spans="2:11" s="3" customFormat="1" ht="15.75" customHeight="1">
      <c r="B86" s="47" t="s">
        <v>63</v>
      </c>
      <c r="C86" s="46"/>
      <c r="D86" s="4"/>
      <c r="E86" s="4"/>
      <c r="F86" s="4"/>
      <c r="G86" s="30" t="s">
        <v>75</v>
      </c>
      <c r="H86" s="30" t="s">
        <v>137</v>
      </c>
      <c r="I86" s="72" t="s">
        <v>46</v>
      </c>
      <c r="J86" s="120">
        <f>J87</f>
        <v>789000</v>
      </c>
      <c r="K86" s="39"/>
    </row>
    <row r="87" spans="2:11" s="3" customFormat="1" ht="25.5">
      <c r="B87" s="112" t="s">
        <v>51</v>
      </c>
      <c r="C87" s="46"/>
      <c r="D87" s="4"/>
      <c r="E87" s="4"/>
      <c r="F87" s="4"/>
      <c r="G87" s="30" t="s">
        <v>75</v>
      </c>
      <c r="H87" s="30" t="s">
        <v>137</v>
      </c>
      <c r="I87" s="72" t="s">
        <v>47</v>
      </c>
      <c r="J87" s="120">
        <v>789000</v>
      </c>
      <c r="K87" s="39"/>
    </row>
    <row r="88" spans="2:11" s="3" customFormat="1" ht="12.75">
      <c r="B88" s="121" t="s">
        <v>79</v>
      </c>
      <c r="C88" s="46"/>
      <c r="D88" s="4"/>
      <c r="E88" s="4"/>
      <c r="F88" s="4"/>
      <c r="G88" s="29" t="s">
        <v>80</v>
      </c>
      <c r="H88" s="53"/>
      <c r="I88" s="53"/>
      <c r="J88" s="122">
        <f>J89+J93</f>
        <v>300000</v>
      </c>
      <c r="K88" s="39"/>
    </row>
    <row r="89" spans="2:11" s="3" customFormat="1" ht="25.5">
      <c r="B89" s="136" t="s">
        <v>116</v>
      </c>
      <c r="C89" s="46"/>
      <c r="D89" s="4"/>
      <c r="E89" s="4"/>
      <c r="F89" s="4"/>
      <c r="G89" s="30" t="s">
        <v>80</v>
      </c>
      <c r="H89" s="72" t="s">
        <v>119</v>
      </c>
      <c r="I89" s="72"/>
      <c r="J89" s="13">
        <f>J90</f>
        <v>100000</v>
      </c>
      <c r="K89" s="39"/>
    </row>
    <row r="90" spans="2:11" s="3" customFormat="1" ht="25.5">
      <c r="B90" s="150" t="s">
        <v>117</v>
      </c>
      <c r="C90" s="46"/>
      <c r="D90" s="4"/>
      <c r="E90" s="4"/>
      <c r="F90" s="4"/>
      <c r="G90" s="30" t="s">
        <v>80</v>
      </c>
      <c r="H90" s="72" t="s">
        <v>119</v>
      </c>
      <c r="I90" s="72"/>
      <c r="J90" s="13">
        <f>J91</f>
        <v>100000</v>
      </c>
      <c r="K90" s="39"/>
    </row>
    <row r="91" spans="2:11" s="3" customFormat="1" ht="15" customHeight="1">
      <c r="B91" s="19" t="s">
        <v>63</v>
      </c>
      <c r="C91" s="46"/>
      <c r="D91" s="4"/>
      <c r="E91" s="4"/>
      <c r="F91" s="4"/>
      <c r="G91" s="30" t="s">
        <v>80</v>
      </c>
      <c r="H91" s="72" t="s">
        <v>119</v>
      </c>
      <c r="I91" s="72" t="s">
        <v>46</v>
      </c>
      <c r="J91" s="13">
        <f>J92</f>
        <v>100000</v>
      </c>
      <c r="K91" s="39"/>
    </row>
    <row r="92" spans="2:11" s="3" customFormat="1" ht="25.5">
      <c r="B92" s="47" t="s">
        <v>51</v>
      </c>
      <c r="C92" s="46"/>
      <c r="D92" s="4"/>
      <c r="E92" s="4"/>
      <c r="F92" s="4"/>
      <c r="G92" s="30" t="s">
        <v>80</v>
      </c>
      <c r="H92" s="72" t="s">
        <v>119</v>
      </c>
      <c r="I92" s="72" t="s">
        <v>47</v>
      </c>
      <c r="J92" s="13">
        <v>100000</v>
      </c>
      <c r="K92" s="39"/>
    </row>
    <row r="93" spans="2:11" s="3" customFormat="1" ht="12.75">
      <c r="B93" s="112" t="s">
        <v>118</v>
      </c>
      <c r="C93" s="46"/>
      <c r="D93" s="4"/>
      <c r="E93" s="4"/>
      <c r="F93" s="4"/>
      <c r="G93" s="30" t="s">
        <v>80</v>
      </c>
      <c r="H93" s="152" t="s">
        <v>120</v>
      </c>
      <c r="I93" s="72"/>
      <c r="J93" s="13">
        <f>J94</f>
        <v>200000</v>
      </c>
      <c r="K93" s="39"/>
    </row>
    <row r="94" spans="2:11" s="3" customFormat="1" ht="12" customHeight="1">
      <c r="B94" s="19" t="s">
        <v>63</v>
      </c>
      <c r="C94" s="46"/>
      <c r="D94" s="4"/>
      <c r="E94" s="4"/>
      <c r="F94" s="4"/>
      <c r="G94" s="30" t="s">
        <v>80</v>
      </c>
      <c r="H94" s="152" t="s">
        <v>120</v>
      </c>
      <c r="I94" s="72" t="s">
        <v>46</v>
      </c>
      <c r="J94" s="13">
        <f>J95</f>
        <v>200000</v>
      </c>
      <c r="K94" s="39"/>
    </row>
    <row r="95" spans="2:11" s="3" customFormat="1" ht="25.5">
      <c r="B95" s="47" t="s">
        <v>51</v>
      </c>
      <c r="C95" s="46"/>
      <c r="D95" s="4"/>
      <c r="E95" s="4"/>
      <c r="F95" s="4"/>
      <c r="G95" s="30" t="s">
        <v>80</v>
      </c>
      <c r="H95" s="152" t="s">
        <v>120</v>
      </c>
      <c r="I95" s="72" t="s">
        <v>47</v>
      </c>
      <c r="J95" s="13">
        <v>200000</v>
      </c>
      <c r="K95" s="39"/>
    </row>
    <row r="96" spans="2:11" s="3" customFormat="1" ht="12.75">
      <c r="B96" s="48" t="s">
        <v>41</v>
      </c>
      <c r="C96" s="46"/>
      <c r="D96" s="4"/>
      <c r="E96" s="4"/>
      <c r="F96" s="4"/>
      <c r="G96" s="29" t="s">
        <v>0</v>
      </c>
      <c r="H96" s="29"/>
      <c r="I96" s="29"/>
      <c r="J96" s="135">
        <f>J97+J101+J109</f>
        <v>18750218.84</v>
      </c>
      <c r="K96" s="135" t="e">
        <f>K97+K101+#REF!+#REF!+#REF!+K109+K114</f>
        <v>#REF!</v>
      </c>
    </row>
    <row r="97" spans="2:11" s="3" customFormat="1" ht="12.75">
      <c r="B97" s="144" t="s">
        <v>122</v>
      </c>
      <c r="C97" s="46"/>
      <c r="D97" s="4"/>
      <c r="E97" s="4"/>
      <c r="F97" s="4"/>
      <c r="G97" s="30" t="s">
        <v>0</v>
      </c>
      <c r="H97" s="158" t="s">
        <v>125</v>
      </c>
      <c r="I97" s="30"/>
      <c r="J97" s="157">
        <f>J98</f>
        <v>2956515</v>
      </c>
      <c r="K97" s="39"/>
    </row>
    <row r="98" spans="2:11" s="3" customFormat="1" ht="12.75">
      <c r="B98" s="35" t="s">
        <v>64</v>
      </c>
      <c r="C98" s="46"/>
      <c r="D98" s="4"/>
      <c r="E98" s="4"/>
      <c r="F98" s="4"/>
      <c r="G98" s="30" t="s">
        <v>0</v>
      </c>
      <c r="H98" s="158" t="s">
        <v>125</v>
      </c>
      <c r="I98" s="30"/>
      <c r="J98" s="157">
        <f>J99</f>
        <v>2956515</v>
      </c>
      <c r="K98" s="39"/>
    </row>
    <row r="99" spans="2:11" s="3" customFormat="1" ht="15" customHeight="1">
      <c r="B99" s="19" t="s">
        <v>63</v>
      </c>
      <c r="C99" s="46"/>
      <c r="D99" s="4"/>
      <c r="E99" s="4"/>
      <c r="F99" s="4"/>
      <c r="G99" s="30" t="s">
        <v>0</v>
      </c>
      <c r="H99" s="158" t="s">
        <v>125</v>
      </c>
      <c r="I99" s="155" t="s">
        <v>46</v>
      </c>
      <c r="J99" s="154">
        <f>J100</f>
        <v>2956515</v>
      </c>
      <c r="K99" s="39"/>
    </row>
    <row r="100" spans="2:11" s="3" customFormat="1" ht="25.5">
      <c r="B100" s="47" t="s">
        <v>51</v>
      </c>
      <c r="C100" s="46"/>
      <c r="D100" s="4"/>
      <c r="E100" s="4"/>
      <c r="F100" s="4"/>
      <c r="G100" s="30" t="s">
        <v>0</v>
      </c>
      <c r="H100" s="158" t="s">
        <v>125</v>
      </c>
      <c r="I100" s="155" t="s">
        <v>47</v>
      </c>
      <c r="J100" s="154">
        <v>2956515</v>
      </c>
      <c r="K100" s="39"/>
    </row>
    <row r="101" spans="2:11" s="3" customFormat="1" ht="25.5">
      <c r="B101" s="151" t="s">
        <v>133</v>
      </c>
      <c r="C101" s="46"/>
      <c r="D101" s="4"/>
      <c r="E101" s="4"/>
      <c r="F101" s="4"/>
      <c r="G101" s="30" t="s">
        <v>0</v>
      </c>
      <c r="H101" s="152" t="s">
        <v>135</v>
      </c>
      <c r="I101" s="29"/>
      <c r="J101" s="13">
        <f>J102</f>
        <v>8721439.6</v>
      </c>
      <c r="K101" s="39"/>
    </row>
    <row r="102" spans="2:11" s="3" customFormat="1" ht="25.5">
      <c r="B102" s="145" t="s">
        <v>134</v>
      </c>
      <c r="C102" s="46"/>
      <c r="D102" s="4"/>
      <c r="E102" s="4"/>
      <c r="F102" s="4"/>
      <c r="G102" s="30" t="s">
        <v>0</v>
      </c>
      <c r="H102" s="152" t="s">
        <v>123</v>
      </c>
      <c r="I102" s="29"/>
      <c r="J102" s="13">
        <f>J103</f>
        <v>8721439.6</v>
      </c>
      <c r="K102" s="39"/>
    </row>
    <row r="103" spans="2:11" s="3" customFormat="1" ht="12.75">
      <c r="B103" s="147" t="s">
        <v>121</v>
      </c>
      <c r="C103" s="46"/>
      <c r="D103" s="4"/>
      <c r="E103" s="4"/>
      <c r="F103" s="4"/>
      <c r="G103" s="30" t="s">
        <v>0</v>
      </c>
      <c r="H103" s="152" t="s">
        <v>124</v>
      </c>
      <c r="I103" s="153"/>
      <c r="J103" s="154">
        <f>J104+J106</f>
        <v>8721439.6</v>
      </c>
      <c r="K103" s="39"/>
    </row>
    <row r="104" spans="2:11" s="3" customFormat="1" ht="15" customHeight="1">
      <c r="B104" s="19" t="s">
        <v>63</v>
      </c>
      <c r="C104" s="46"/>
      <c r="D104" s="4"/>
      <c r="E104" s="4"/>
      <c r="F104" s="4"/>
      <c r="G104" s="30" t="s">
        <v>0</v>
      </c>
      <c r="H104" s="152" t="s">
        <v>124</v>
      </c>
      <c r="I104" s="155" t="s">
        <v>46</v>
      </c>
      <c r="J104" s="154">
        <f>J105</f>
        <v>1480243.6</v>
      </c>
      <c r="K104" s="39"/>
    </row>
    <row r="105" spans="2:11" s="3" customFormat="1" ht="25.5">
      <c r="B105" s="47" t="s">
        <v>51</v>
      </c>
      <c r="C105" s="46"/>
      <c r="D105" s="4"/>
      <c r="E105" s="4"/>
      <c r="F105" s="4"/>
      <c r="G105" s="30" t="s">
        <v>0</v>
      </c>
      <c r="H105" s="152" t="s">
        <v>124</v>
      </c>
      <c r="I105" s="155" t="s">
        <v>47</v>
      </c>
      <c r="J105" s="154">
        <v>1480243.6</v>
      </c>
      <c r="K105" s="39"/>
    </row>
    <row r="106" spans="2:11" s="3" customFormat="1" ht="21.75" customHeight="1">
      <c r="B106" s="112" t="s">
        <v>83</v>
      </c>
      <c r="C106" s="46"/>
      <c r="D106" s="4"/>
      <c r="E106" s="4"/>
      <c r="F106" s="4"/>
      <c r="G106" s="30" t="s">
        <v>0</v>
      </c>
      <c r="H106" s="152" t="s">
        <v>124</v>
      </c>
      <c r="I106" s="155" t="s">
        <v>81</v>
      </c>
      <c r="J106" s="156">
        <f>J107</f>
        <v>7241196</v>
      </c>
      <c r="K106" s="39"/>
    </row>
    <row r="107" spans="2:11" s="3" customFormat="1" ht="15.75" customHeight="1">
      <c r="B107" s="112" t="s">
        <v>84</v>
      </c>
      <c r="C107" s="46"/>
      <c r="D107" s="4"/>
      <c r="E107" s="4"/>
      <c r="F107" s="4"/>
      <c r="G107" s="30" t="s">
        <v>0</v>
      </c>
      <c r="H107" s="152" t="s">
        <v>124</v>
      </c>
      <c r="I107" s="155" t="s">
        <v>82</v>
      </c>
      <c r="J107" s="156">
        <v>7241196</v>
      </c>
      <c r="K107" s="39"/>
    </row>
    <row r="108" spans="2:11" s="3" customFormat="1" ht="12.75">
      <c r="B108" s="145" t="s">
        <v>161</v>
      </c>
      <c r="C108" s="55"/>
      <c r="D108" s="36"/>
      <c r="E108" s="36"/>
      <c r="F108" s="36"/>
      <c r="G108" s="44" t="s">
        <v>0</v>
      </c>
      <c r="H108" s="146" t="s">
        <v>163</v>
      </c>
      <c r="I108" s="44"/>
      <c r="J108" s="45">
        <f>J109+J111</f>
        <v>7712264.24</v>
      </c>
      <c r="K108" s="40"/>
    </row>
    <row r="109" spans="2:11" s="3" customFormat="1" ht="13.5" customHeight="1">
      <c r="B109" s="145" t="s">
        <v>162</v>
      </c>
      <c r="C109" s="55"/>
      <c r="D109" s="36"/>
      <c r="E109" s="36"/>
      <c r="F109" s="36"/>
      <c r="G109" s="44" t="s">
        <v>0</v>
      </c>
      <c r="H109" s="155" t="s">
        <v>148</v>
      </c>
      <c r="I109" s="44"/>
      <c r="J109" s="45">
        <f>J110+J112</f>
        <v>7072264.24</v>
      </c>
      <c r="K109" s="40"/>
    </row>
    <row r="110" spans="2:11" s="3" customFormat="1" ht="17.25" customHeight="1">
      <c r="B110" s="112" t="s">
        <v>63</v>
      </c>
      <c r="C110" s="55"/>
      <c r="D110" s="36"/>
      <c r="E110" s="36"/>
      <c r="F110" s="36"/>
      <c r="G110" s="44" t="s">
        <v>0</v>
      </c>
      <c r="H110" s="155" t="s">
        <v>148</v>
      </c>
      <c r="I110" s="44" t="s">
        <v>46</v>
      </c>
      <c r="J110" s="45">
        <v>640000</v>
      </c>
      <c r="K110" s="40"/>
    </row>
    <row r="111" spans="2:11" s="3" customFormat="1" ht="22.5" customHeight="1">
      <c r="B111" s="112" t="s">
        <v>51</v>
      </c>
      <c r="C111" s="55"/>
      <c r="D111" s="36"/>
      <c r="E111" s="36"/>
      <c r="F111" s="36"/>
      <c r="G111" s="138" t="s">
        <v>0</v>
      </c>
      <c r="H111" s="155" t="s">
        <v>148</v>
      </c>
      <c r="I111" s="139" t="s">
        <v>47</v>
      </c>
      <c r="J111" s="45">
        <v>640000</v>
      </c>
      <c r="K111" s="40"/>
    </row>
    <row r="112" spans="2:11" s="3" customFormat="1" ht="12.75" customHeight="1">
      <c r="B112" s="112" t="s">
        <v>63</v>
      </c>
      <c r="C112" s="55"/>
      <c r="D112" s="36"/>
      <c r="E112" s="36"/>
      <c r="F112" s="36"/>
      <c r="G112" s="44" t="s">
        <v>0</v>
      </c>
      <c r="H112" s="155" t="s">
        <v>148</v>
      </c>
      <c r="I112" s="44" t="s">
        <v>46</v>
      </c>
      <c r="J112" s="45">
        <v>6432264.24</v>
      </c>
      <c r="K112" s="40"/>
    </row>
    <row r="113" spans="2:11" s="3" customFormat="1" ht="23.25" customHeight="1">
      <c r="B113" s="112" t="s">
        <v>51</v>
      </c>
      <c r="C113" s="55"/>
      <c r="D113" s="36"/>
      <c r="E113" s="36"/>
      <c r="F113" s="36"/>
      <c r="G113" s="138" t="s">
        <v>0</v>
      </c>
      <c r="H113" s="155" t="s">
        <v>148</v>
      </c>
      <c r="I113" s="139" t="s">
        <v>47</v>
      </c>
      <c r="J113" s="45">
        <v>6432264.24</v>
      </c>
      <c r="K113" s="40"/>
    </row>
    <row r="114" spans="2:11" s="3" customFormat="1" ht="24" customHeight="1">
      <c r="B114" s="144" t="s">
        <v>153</v>
      </c>
      <c r="C114" s="55"/>
      <c r="D114" s="36"/>
      <c r="E114" s="36"/>
      <c r="F114" s="36"/>
      <c r="G114" s="49" t="s">
        <v>0</v>
      </c>
      <c r="H114" s="142" t="s">
        <v>155</v>
      </c>
      <c r="I114" s="140"/>
      <c r="J114" s="154">
        <v>2262669.8200000003</v>
      </c>
      <c r="K114" s="154" t="e">
        <f>#REF!+#REF!</f>
        <v>#REF!</v>
      </c>
    </row>
    <row r="115" spans="2:11" s="6" customFormat="1" ht="10.5" customHeight="1">
      <c r="B115" s="56" t="s">
        <v>34</v>
      </c>
      <c r="C115" s="57">
        <v>4653571</v>
      </c>
      <c r="D115" s="57">
        <v>6023076</v>
      </c>
      <c r="E115" s="57">
        <v>5863076</v>
      </c>
      <c r="F115" s="57">
        <v>5139904</v>
      </c>
      <c r="G115" s="58" t="s">
        <v>28</v>
      </c>
      <c r="H115" s="141"/>
      <c r="I115" s="58"/>
      <c r="J115" s="59">
        <f>J116</f>
        <v>5859436.98</v>
      </c>
      <c r="K115" s="38" t="e">
        <f>K116</f>
        <v>#REF!</v>
      </c>
    </row>
    <row r="116" spans="2:11" s="41" customFormat="1" ht="12.75" customHeight="1">
      <c r="B116" s="56" t="s">
        <v>1</v>
      </c>
      <c r="C116" s="57">
        <v>3944191</v>
      </c>
      <c r="D116" s="57">
        <v>5111016</v>
      </c>
      <c r="E116" s="57">
        <v>4951016</v>
      </c>
      <c r="F116" s="57">
        <v>4295404</v>
      </c>
      <c r="G116" s="58" t="s">
        <v>29</v>
      </c>
      <c r="H116" s="58"/>
      <c r="I116" s="58"/>
      <c r="J116" s="59">
        <f>J117+J124</f>
        <v>5859436.98</v>
      </c>
      <c r="K116" s="38" t="e">
        <f>K117</f>
        <v>#REF!</v>
      </c>
    </row>
    <row r="117" spans="2:11" s="42" customFormat="1" ht="22.5" customHeight="1">
      <c r="B117" s="60" t="s">
        <v>95</v>
      </c>
      <c r="C117" s="61">
        <v>1547280</v>
      </c>
      <c r="D117" s="61">
        <v>2189360</v>
      </c>
      <c r="E117" s="61">
        <v>1989360</v>
      </c>
      <c r="F117" s="61">
        <v>1642000</v>
      </c>
      <c r="G117" s="62" t="s">
        <v>29</v>
      </c>
      <c r="H117" s="62" t="s">
        <v>126</v>
      </c>
      <c r="I117" s="62"/>
      <c r="J117" s="63">
        <f>J118</f>
        <v>4765600</v>
      </c>
      <c r="K117" s="43" t="e">
        <f>#REF!</f>
        <v>#REF!</v>
      </c>
    </row>
    <row r="118" spans="2:11" s="42" customFormat="1" ht="14.25" customHeight="1">
      <c r="B118" s="86" t="s">
        <v>76</v>
      </c>
      <c r="C118" s="87"/>
      <c r="D118" s="87"/>
      <c r="E118" s="87"/>
      <c r="F118" s="88"/>
      <c r="G118" s="62" t="s">
        <v>29</v>
      </c>
      <c r="H118" s="90" t="s">
        <v>147</v>
      </c>
      <c r="I118" s="90"/>
      <c r="J118" s="91">
        <f>J119</f>
        <v>4765600</v>
      </c>
      <c r="K118" s="89"/>
    </row>
    <row r="119" spans="2:11" s="42" customFormat="1" ht="21.75" customHeight="1">
      <c r="B119" s="86" t="s">
        <v>83</v>
      </c>
      <c r="C119" s="87"/>
      <c r="D119" s="87"/>
      <c r="E119" s="87"/>
      <c r="F119" s="88"/>
      <c r="G119" s="90" t="s">
        <v>29</v>
      </c>
      <c r="H119" s="90" t="s">
        <v>147</v>
      </c>
      <c r="I119" s="90" t="s">
        <v>81</v>
      </c>
      <c r="J119" s="91">
        <f>J120</f>
        <v>4765600</v>
      </c>
      <c r="K119" s="89"/>
    </row>
    <row r="120" spans="2:11" s="42" customFormat="1" ht="12" customHeight="1">
      <c r="B120" s="86" t="s">
        <v>84</v>
      </c>
      <c r="C120" s="87"/>
      <c r="D120" s="87"/>
      <c r="E120" s="87"/>
      <c r="F120" s="88"/>
      <c r="G120" s="90" t="s">
        <v>29</v>
      </c>
      <c r="H120" s="90" t="s">
        <v>147</v>
      </c>
      <c r="I120" s="90" t="s">
        <v>82</v>
      </c>
      <c r="J120" s="91">
        <v>4765600</v>
      </c>
      <c r="K120" s="89"/>
    </row>
    <row r="121" spans="2:11" s="42" customFormat="1" ht="36" customHeight="1" hidden="1">
      <c r="B121" s="60" t="s">
        <v>97</v>
      </c>
      <c r="C121" s="87"/>
      <c r="D121" s="87"/>
      <c r="E121" s="87"/>
      <c r="F121" s="88"/>
      <c r="G121" s="90" t="s">
        <v>29</v>
      </c>
      <c r="H121" s="90" t="s">
        <v>86</v>
      </c>
      <c r="I121" s="90"/>
      <c r="J121" s="91">
        <v>0</v>
      </c>
      <c r="K121" s="89"/>
    </row>
    <row r="122" spans="2:11" s="42" customFormat="1" ht="22.5" customHeight="1" hidden="1">
      <c r="B122" s="86" t="s">
        <v>83</v>
      </c>
      <c r="C122" s="87"/>
      <c r="D122" s="87"/>
      <c r="E122" s="87"/>
      <c r="F122" s="88"/>
      <c r="G122" s="90" t="s">
        <v>29</v>
      </c>
      <c r="H122" s="90" t="s">
        <v>86</v>
      </c>
      <c r="I122" s="90" t="s">
        <v>81</v>
      </c>
      <c r="J122" s="91">
        <v>0</v>
      </c>
      <c r="K122" s="89"/>
    </row>
    <row r="123" spans="2:11" s="42" customFormat="1" ht="21.75" customHeight="1" hidden="1">
      <c r="B123" s="86" t="s">
        <v>91</v>
      </c>
      <c r="C123" s="87"/>
      <c r="D123" s="87"/>
      <c r="E123" s="87"/>
      <c r="F123" s="88"/>
      <c r="G123" s="90" t="s">
        <v>29</v>
      </c>
      <c r="H123" s="90" t="s">
        <v>86</v>
      </c>
      <c r="I123" s="90" t="s">
        <v>92</v>
      </c>
      <c r="J123" s="91">
        <v>0</v>
      </c>
      <c r="K123" s="89"/>
    </row>
    <row r="124" spans="2:11" s="42" customFormat="1" ht="23.25" customHeight="1">
      <c r="B124" s="86" t="s">
        <v>98</v>
      </c>
      <c r="C124" s="87"/>
      <c r="D124" s="87"/>
      <c r="E124" s="87"/>
      <c r="F124" s="88"/>
      <c r="G124" s="90" t="s">
        <v>29</v>
      </c>
      <c r="H124" s="90" t="s">
        <v>127</v>
      </c>
      <c r="I124" s="90"/>
      <c r="J124" s="91">
        <f>J125</f>
        <v>1093836.98</v>
      </c>
      <c r="K124" s="89"/>
    </row>
    <row r="125" spans="2:11" s="42" customFormat="1" ht="14.25" customHeight="1">
      <c r="B125" s="19" t="s">
        <v>63</v>
      </c>
      <c r="C125" s="87"/>
      <c r="D125" s="87"/>
      <c r="E125" s="87"/>
      <c r="F125" s="88"/>
      <c r="G125" s="97" t="s">
        <v>29</v>
      </c>
      <c r="H125" s="90" t="s">
        <v>127</v>
      </c>
      <c r="I125" s="90" t="s">
        <v>46</v>
      </c>
      <c r="J125" s="91">
        <f>J126</f>
        <v>1093836.98</v>
      </c>
      <c r="K125" s="89"/>
    </row>
    <row r="126" spans="2:11" s="42" customFormat="1" ht="23.25" customHeight="1">
      <c r="B126" s="19" t="s">
        <v>51</v>
      </c>
      <c r="C126" s="87"/>
      <c r="D126" s="87"/>
      <c r="E126" s="87"/>
      <c r="F126" s="88"/>
      <c r="G126" s="67" t="s">
        <v>29</v>
      </c>
      <c r="H126" s="90" t="s">
        <v>127</v>
      </c>
      <c r="I126" s="97" t="s">
        <v>47</v>
      </c>
      <c r="J126" s="98">
        <v>1093836.98</v>
      </c>
      <c r="K126" s="89"/>
    </row>
    <row r="127" spans="1:11" ht="14.25" customHeight="1">
      <c r="A127" s="3"/>
      <c r="B127" s="70" t="s">
        <v>14</v>
      </c>
      <c r="C127" s="52">
        <v>37532365</v>
      </c>
      <c r="D127" s="52">
        <v>46582364</v>
      </c>
      <c r="E127" s="52">
        <v>41659364</v>
      </c>
      <c r="F127" s="52">
        <v>39877294</v>
      </c>
      <c r="G127" s="53" t="s">
        <v>31</v>
      </c>
      <c r="H127" s="53"/>
      <c r="I127" s="53"/>
      <c r="J127" s="159">
        <f>J128</f>
        <v>88234</v>
      </c>
      <c r="K127" s="39" t="e">
        <f>K128</f>
        <v>#REF!</v>
      </c>
    </row>
    <row r="128" spans="1:11" ht="9.75" customHeight="1">
      <c r="A128" s="3"/>
      <c r="B128" s="51" t="s">
        <v>15</v>
      </c>
      <c r="C128" s="101">
        <v>34192569</v>
      </c>
      <c r="D128" s="101">
        <v>43222569</v>
      </c>
      <c r="E128" s="101">
        <v>38319569</v>
      </c>
      <c r="F128" s="101">
        <v>36535494</v>
      </c>
      <c r="G128" s="99" t="s">
        <v>32</v>
      </c>
      <c r="H128" s="99"/>
      <c r="I128" s="99"/>
      <c r="J128" s="102">
        <f>J129</f>
        <v>88234</v>
      </c>
      <c r="K128" s="39" t="e">
        <f>#REF!</f>
        <v>#REF!</v>
      </c>
    </row>
    <row r="129" spans="2:11" ht="26.25" customHeight="1">
      <c r="B129" s="107" t="s">
        <v>77</v>
      </c>
      <c r="C129" s="66"/>
      <c r="D129" s="66"/>
      <c r="E129" s="66"/>
      <c r="F129" s="66"/>
      <c r="G129" s="67" t="s">
        <v>32</v>
      </c>
      <c r="H129" s="67" t="s">
        <v>149</v>
      </c>
      <c r="I129" s="67"/>
      <c r="J129" s="68">
        <f>J130</f>
        <v>88234</v>
      </c>
      <c r="K129" s="100"/>
    </row>
    <row r="130" spans="2:11" ht="38.25" customHeight="1">
      <c r="B130" s="103" t="s">
        <v>66</v>
      </c>
      <c r="C130" s="104">
        <v>607920</v>
      </c>
      <c r="D130" s="105">
        <v>607920</v>
      </c>
      <c r="E130" s="105">
        <v>607920</v>
      </c>
      <c r="F130" s="105">
        <v>526661</v>
      </c>
      <c r="G130" s="94" t="s">
        <v>32</v>
      </c>
      <c r="H130" s="67" t="s">
        <v>149</v>
      </c>
      <c r="I130" s="94"/>
      <c r="J130" s="96">
        <f>J131</f>
        <v>88234</v>
      </c>
      <c r="K130" s="40">
        <f>K131</f>
        <v>0</v>
      </c>
    </row>
    <row r="131" spans="2:10" ht="10.5" customHeight="1">
      <c r="B131" s="19" t="s">
        <v>63</v>
      </c>
      <c r="C131" s="75">
        <v>607920</v>
      </c>
      <c r="D131" s="64">
        <v>607920</v>
      </c>
      <c r="E131" s="64">
        <v>607920</v>
      </c>
      <c r="F131" s="64">
        <v>526661</v>
      </c>
      <c r="G131" s="76" t="s">
        <v>32</v>
      </c>
      <c r="H131" s="67" t="s">
        <v>149</v>
      </c>
      <c r="I131" s="76" t="s">
        <v>46</v>
      </c>
      <c r="J131" s="77">
        <f>J132</f>
        <v>88234</v>
      </c>
    </row>
    <row r="132" spans="2:10" ht="23.25" customHeight="1">
      <c r="B132" s="19" t="s">
        <v>51</v>
      </c>
      <c r="C132" s="71"/>
      <c r="D132" s="71"/>
      <c r="E132" s="71"/>
      <c r="F132" s="71"/>
      <c r="G132" s="67" t="s">
        <v>32</v>
      </c>
      <c r="H132" s="67" t="s">
        <v>149</v>
      </c>
      <c r="I132" s="67" t="s">
        <v>47</v>
      </c>
      <c r="J132" s="68">
        <v>88234</v>
      </c>
    </row>
    <row r="133" spans="1:10" ht="10.5" customHeight="1">
      <c r="A133" s="6"/>
      <c r="B133" s="79" t="s">
        <v>33</v>
      </c>
      <c r="C133" s="80">
        <v>12527088</v>
      </c>
      <c r="D133" s="80">
        <v>13487079</v>
      </c>
      <c r="E133" s="80">
        <v>13567076</v>
      </c>
      <c r="F133" s="80">
        <v>12527062</v>
      </c>
      <c r="G133" s="93" t="s">
        <v>78</v>
      </c>
      <c r="H133" s="93"/>
      <c r="I133" s="92"/>
      <c r="J133" s="59">
        <f aca="true" t="shared" si="0" ref="J133:J138">J134</f>
        <v>2975800.35</v>
      </c>
    </row>
    <row r="134" spans="1:10" ht="10.5" customHeight="1">
      <c r="A134" s="6"/>
      <c r="B134" s="70" t="s">
        <v>94</v>
      </c>
      <c r="C134" s="108"/>
      <c r="D134" s="108"/>
      <c r="E134" s="108"/>
      <c r="F134" s="108"/>
      <c r="G134" s="78" t="s">
        <v>93</v>
      </c>
      <c r="H134" s="78"/>
      <c r="I134" s="109"/>
      <c r="J134" s="54">
        <f t="shared" si="0"/>
        <v>2975800.35</v>
      </c>
    </row>
    <row r="135" spans="2:10" ht="26.25" customHeight="1">
      <c r="B135" s="69" t="s">
        <v>96</v>
      </c>
      <c r="C135" s="52">
        <v>12217733</v>
      </c>
      <c r="D135" s="52">
        <v>12217729</v>
      </c>
      <c r="E135" s="52">
        <v>12217724</v>
      </c>
      <c r="F135" s="52">
        <v>12217721</v>
      </c>
      <c r="G135" s="67" t="s">
        <v>93</v>
      </c>
      <c r="H135" s="67" t="s">
        <v>132</v>
      </c>
      <c r="I135" s="110"/>
      <c r="J135" s="73">
        <f t="shared" si="0"/>
        <v>2975800.35</v>
      </c>
    </row>
    <row r="136" spans="2:10" ht="14.25" customHeight="1">
      <c r="B136" s="160" t="s">
        <v>128</v>
      </c>
      <c r="C136" s="52"/>
      <c r="D136" s="52"/>
      <c r="E136" s="52"/>
      <c r="F136" s="52"/>
      <c r="G136" s="67" t="s">
        <v>93</v>
      </c>
      <c r="H136" s="161" t="s">
        <v>130</v>
      </c>
      <c r="I136" s="78"/>
      <c r="J136" s="162">
        <f t="shared" si="0"/>
        <v>2975800.35</v>
      </c>
    </row>
    <row r="137" spans="2:10" ht="24" customHeight="1">
      <c r="B137" s="160" t="s">
        <v>129</v>
      </c>
      <c r="C137" s="52"/>
      <c r="D137" s="52"/>
      <c r="E137" s="52"/>
      <c r="F137" s="52"/>
      <c r="G137" s="67" t="s">
        <v>93</v>
      </c>
      <c r="H137" s="161" t="s">
        <v>131</v>
      </c>
      <c r="I137" s="78"/>
      <c r="J137" s="162">
        <f t="shared" si="0"/>
        <v>2975800.35</v>
      </c>
    </row>
    <row r="138" spans="2:10" ht="23.25" customHeight="1">
      <c r="B138" s="86" t="s">
        <v>83</v>
      </c>
      <c r="C138" s="74"/>
      <c r="D138" s="74"/>
      <c r="E138" s="74"/>
      <c r="F138" s="74"/>
      <c r="G138" s="106" t="s">
        <v>93</v>
      </c>
      <c r="H138" s="161" t="s">
        <v>131</v>
      </c>
      <c r="I138" s="95" t="s">
        <v>81</v>
      </c>
      <c r="J138" s="111">
        <f t="shared" si="0"/>
        <v>2975800.35</v>
      </c>
    </row>
    <row r="139" spans="2:10" ht="11.25" customHeight="1">
      <c r="B139" s="86" t="s">
        <v>84</v>
      </c>
      <c r="C139" s="64"/>
      <c r="D139" s="64"/>
      <c r="E139" s="64"/>
      <c r="F139" s="65"/>
      <c r="G139" s="67" t="s">
        <v>93</v>
      </c>
      <c r="H139" s="161" t="s">
        <v>131</v>
      </c>
      <c r="I139" s="76" t="s">
        <v>82</v>
      </c>
      <c r="J139" s="114">
        <v>2975800.35</v>
      </c>
    </row>
    <row r="140" spans="2:10" ht="12" customHeight="1">
      <c r="B140" s="1"/>
      <c r="G140" s="1"/>
      <c r="H140" s="1"/>
      <c r="I140" s="1"/>
      <c r="J140" s="1"/>
    </row>
    <row r="141" spans="2:10" ht="26.25" customHeight="1">
      <c r="B141" s="1"/>
      <c r="G141" s="1"/>
      <c r="H141" s="1"/>
      <c r="I141" s="1"/>
      <c r="J141" s="1"/>
    </row>
    <row r="142" spans="2:10" ht="12.75">
      <c r="B142" s="1"/>
      <c r="G142" s="1"/>
      <c r="H142" s="1"/>
      <c r="I142" s="1"/>
      <c r="J142" s="1"/>
    </row>
    <row r="143" spans="2:10" ht="12.75">
      <c r="B143" s="81"/>
      <c r="C143" s="82"/>
      <c r="D143" s="82"/>
      <c r="E143" s="82"/>
      <c r="F143" s="82"/>
      <c r="G143" s="83"/>
      <c r="H143" s="84"/>
      <c r="I143" s="83"/>
      <c r="J143" s="85"/>
    </row>
  </sheetData>
  <sheetProtection/>
  <mergeCells count="9">
    <mergeCell ref="G11:G13"/>
    <mergeCell ref="H11:H13"/>
    <mergeCell ref="I11:I13"/>
    <mergeCell ref="G2:K5"/>
    <mergeCell ref="B6:K6"/>
    <mergeCell ref="K12:K13"/>
    <mergeCell ref="B11:B13"/>
    <mergeCell ref="J11:J13"/>
    <mergeCell ref="B7:K9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2020-07-20T09:25:36Z</cp:lastPrinted>
  <dcterms:created xsi:type="dcterms:W3CDTF">2009-02-03T11:21:42Z</dcterms:created>
  <dcterms:modified xsi:type="dcterms:W3CDTF">2020-12-08T09:25:22Z</dcterms:modified>
  <cp:category/>
  <cp:version/>
  <cp:contentType/>
  <cp:contentStatus/>
</cp:coreProperties>
</file>