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74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1'!$A$1:$J$171</definedName>
  </definedNames>
  <calcPr fullCalcOnLoad="1"/>
</workbook>
</file>

<file path=xl/sharedStrings.xml><?xml version="1.0" encoding="utf-8"?>
<sst xmlns="http://schemas.openxmlformats.org/spreadsheetml/2006/main" count="427" uniqueCount="140">
  <si>
    <t>ВСЕГО:</t>
  </si>
  <si>
    <t>Наименование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</si>
  <si>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</si>
  <si>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</si>
  <si>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</si>
  <si>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</si>
  <si>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</si>
  <si>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</si>
  <si>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</si>
  <si>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</si>
  <si>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</si>
  <si>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</si>
  <si>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</si>
  <si>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</si>
  <si>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</si>
  <si>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</si>
  <si>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</si>
  <si>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</si>
  <si>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</si>
  <si>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</si>
  <si>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</si>
  <si>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</si>
  <si>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</si>
  <si>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</si>
  <si>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</si>
  <si>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</si>
  <si>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</si>
  <si>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</si>
  <si>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</si>
  <si>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</si>
  <si>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</si>
  <si>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</si>
  <si>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Благоустройство дворовых территорий и территорий соответствующего функционального назначения</t>
  </si>
  <si>
    <t>Закупка товаров, работ и услуг для обеспечения государственных( муниципальных нужд)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</si>
  <si>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</si>
  <si>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 xml:space="preserve"> бюджетные ассигнования на 2020 год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</si>
  <si>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</si>
  <si>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Поддержка дорожного хозяйства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</si>
  <si>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</si>
  <si>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</si>
  <si>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</si>
  <si>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</si>
  <si>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</si>
  <si>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</si>
  <si>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</si>
  <si>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05 0 01 00000</t>
  </si>
  <si>
    <t xml:space="preserve">      Благоустройство</t>
  </si>
  <si>
    <t xml:space="preserve"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</t>
  </si>
  <si>
    <t xml:space="preserve">      Мероприятия, направленные на энергосбережение и повышение энергоэффективности</t>
  </si>
  <si>
    <t>06 0 02 11110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</si>
  <si>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</si>
  <si>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</si>
  <si>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Расходы на обеспечение деятельности муниципальных учреждений культуры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</si>
  <si>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</si>
  <si>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</si>
  <si>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>08 1 00 00000</t>
  </si>
  <si>
    <t>08 1 01 00260</t>
  </si>
  <si>
    <t>08 2 01 00029</t>
  </si>
  <si>
    <t xml:space="preserve">      Содержание муниципального жилищного фонда</t>
  </si>
  <si>
    <t>30 0 00 00030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</si>
  <si>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</si>
  <si>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  Центральный аппарат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</si>
  <si>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</si>
  <si>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</si>
  <si>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74 0 00 00000</t>
  </si>
  <si>
    <t>74 0 00 00400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</si>
  <si>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</si>
  <si>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</si>
  <si>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>81 0 00 00000</t>
  </si>
  <si>
    <t>81 0 00 00400</t>
  </si>
  <si>
    <t xml:space="preserve">Реализация мероприятий по благоустройству сельских территориий </t>
  </si>
  <si>
    <t xml:space="preserve">      Резервные фонды местных администраций</t>
  </si>
  <si>
    <t>90 0 00 00600</t>
  </si>
  <si>
    <t xml:space="preserve">        Иные бюджетные ассигнования</t>
  </si>
  <si>
    <t xml:space="preserve">          Резервные средства</t>
  </si>
  <si>
    <t>800</t>
  </si>
  <si>
    <t xml:space="preserve">    Основное мероприятие "Стимулирование глав администраций сельских поселений"</t>
  </si>
  <si>
    <t xml:space="preserve">      Стимулирование глав администраций сельских поселений</t>
  </si>
  <si>
    <t>90 0 01 03000</t>
  </si>
  <si>
    <t xml:space="preserve">      Осуществление первичного воинского учета на территориях, где отсутствуют военные комиссариаты</t>
  </si>
  <si>
    <t>08 3 01 00027</t>
  </si>
  <si>
    <t>05 0 00 00000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</si>
  <si>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</si>
  <si>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</si>
  <si>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</si>
  <si>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>Реализация мероприятий по вывозу ТКО сельских поселений</t>
  </si>
  <si>
    <t xml:space="preserve">  Подпрограмма организация и проведение мероприятий в сфере культуры, искусства и кинематографии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</si>
  <si>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</si>
  <si>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</si>
  <si>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</si>
  <si>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</si>
  <si>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</si>
  <si>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</si>
  <si>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Обеспечение проведения выборов и референдумов на территории сельских поселений</t>
  </si>
  <si>
    <t>Закупка товаров, работ и услуг для государственных(муниципальных нужд)</t>
  </si>
  <si>
    <t>Мероприятия по содержанию общего имущества не приватизированного жилого фонда в многоквартирных домах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</si>
  <si>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</si>
  <si>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</si>
  <si>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</si>
  <si>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09 0 01 00030</t>
  </si>
  <si>
    <t>05 0 01 00525</t>
  </si>
  <si>
    <t>05 0 01 00125</t>
  </si>
  <si>
    <t>08 1 А1 55192</t>
  </si>
  <si>
    <t>90 0 00 00000</t>
  </si>
  <si>
    <t>90 0 00 00920</t>
  </si>
  <si>
    <t>90 0 00 01000</t>
  </si>
  <si>
    <t>90 0 02 04090</t>
  </si>
  <si>
    <t>90 0 00 00200</t>
  </si>
  <si>
    <t>99 9 00 51180</t>
  </si>
  <si>
    <t>90 0 00 18004</t>
  </si>
  <si>
    <t>90 0 00 00790</t>
  </si>
  <si>
    <t>05 0 01 02100</t>
  </si>
  <si>
    <t>05 0 01 02130</t>
  </si>
  <si>
    <t>06 0 F2 55550</t>
  </si>
  <si>
    <t>05 0 01 L5760</t>
  </si>
  <si>
    <t>20 0 01 01204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</si>
  <si>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</si>
  <si>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06 0 F2 S5550</t>
  </si>
  <si>
    <t>Иные бюджетные ассигнования</t>
  </si>
  <si>
    <t>Уплата налогов, сборов и иных платежей</t>
  </si>
  <si>
    <t>850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</si>
  <si>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</si>
  <si>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</si>
  <si>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05 0 01 S0250</t>
  </si>
  <si>
    <t>90 0 04 S0240</t>
  </si>
  <si>
    <t>Резервные фонды местных администраций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</si>
  <si>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</si>
  <si>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</si>
  <si>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</si>
  <si>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</si>
  <si>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</si>
  <si>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</si>
  <si>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90 0 04 01500</t>
  </si>
  <si>
    <t xml:space="preserve"> Расходы на организацию и проведение голосования по вопросу одобрения изменений в Конституцию Российской Федерации</t>
  </si>
  <si>
    <t>90 0 W0 00150</t>
  </si>
  <si>
    <t xml:space="preserve"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за 2 квартал 2020 год     
</t>
  </si>
  <si>
    <t xml:space="preserve">Приложение № 4 к Решению поселкового Собрания сельского поселения "Поселок Детчино""Об исполнении бюджета сельского поселения "Поселок Детчино" за 2 квартал 2020 года"    </t>
  </si>
  <si>
    <t>Исполнено за 2 квартал 2020г</t>
  </si>
  <si>
    <t>% исполнения</t>
  </si>
  <si>
    <t>№   38  от 06.08.2020г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</si>
</sst>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49" fontId="27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27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49" fontId="28" fillId="0" borderId="1" xfId="35" applyNumberFormat="1" applyProtection="1">
      <alignment horizontal="left" vertical="top" wrapText="1"/>
      <protection/>
    </xf>
    <xf numFmtId="49" fontId="28" fillId="0" borderId="1" xfId="37" applyNumberFormat="1" applyProtection="1">
      <alignment horizontal="center" vertical="top" wrapText="1"/>
      <protection/>
    </xf>
    <xf numFmtId="49" fontId="28" fillId="0" borderId="1" xfId="35" applyNumberFormat="1" applyAlignment="1" applyProtection="1">
      <alignment vertical="top" wrapText="1"/>
      <protection/>
    </xf>
    <xf numFmtId="4" fontId="1" fillId="33" borderId="2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9" fontId="27" fillId="0" borderId="1" xfId="34" applyNumberFormat="1" applyProtection="1">
      <alignment horizontal="left" vertical="top" wrapText="1"/>
      <protection/>
    </xf>
    <xf numFmtId="49" fontId="27" fillId="0" borderId="1" xfId="36" applyNumberFormat="1" applyProtection="1">
      <alignment horizontal="center" vertical="top" wrapText="1"/>
      <protection/>
    </xf>
    <xf numFmtId="4" fontId="1" fillId="0" borderId="23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4" fontId="1" fillId="33" borderId="24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right" vertical="center"/>
    </xf>
    <xf numFmtId="4" fontId="1" fillId="33" borderId="26" xfId="0" applyNumberFormat="1" applyFont="1" applyFill="1" applyBorder="1" applyAlignment="1">
      <alignment horizontal="right" vertical="center"/>
    </xf>
    <xf numFmtId="4" fontId="1" fillId="33" borderId="27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left" wrapText="1"/>
    </xf>
    <xf numFmtId="4" fontId="2" fillId="33" borderId="16" xfId="0" applyNumberFormat="1" applyFont="1" applyFill="1" applyBorder="1" applyAlignment="1">
      <alignment horizontal="right" vertical="center"/>
    </xf>
    <xf numFmtId="4" fontId="2" fillId="33" borderId="27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wrapText="1"/>
    </xf>
    <xf numFmtId="49" fontId="27" fillId="0" borderId="1" xfId="37" applyNumberFormat="1" applyFont="1" applyProtection="1">
      <alignment horizontal="center" vertical="top" wrapText="1"/>
      <protection/>
    </xf>
    <xf numFmtId="1" fontId="28" fillId="0" borderId="1" xfId="33" applyNumberFormat="1" applyFont="1" applyAlignment="1" applyProtection="1">
      <alignment horizontal="center" vertical="center" shrinkToFit="1"/>
      <protection/>
    </xf>
    <xf numFmtId="1" fontId="27" fillId="0" borderId="1" xfId="33" applyNumberFormat="1" applyFont="1" applyAlignment="1" applyProtection="1">
      <alignment horizontal="center" vertical="center" shrinkToFit="1"/>
      <protection/>
    </xf>
    <xf numFmtId="49" fontId="27" fillId="0" borderId="1" xfId="35" applyNumberFormat="1" applyFont="1" applyProtection="1">
      <alignment horizontal="left" vertical="top" wrapText="1"/>
      <protection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wrapText="1"/>
    </xf>
    <xf numFmtId="49" fontId="2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28" fillId="0" borderId="28" xfId="37" applyNumberForma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28" fillId="0" borderId="1" xfId="37" applyNumberFormat="1" applyAlignment="1" applyProtection="1">
      <alignment horizontal="center" vertical="top" wrapText="1"/>
      <protection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7" fillId="0" borderId="1" xfId="36" applyNumberFormat="1" applyAlignment="1" applyProtection="1">
      <alignment horizontal="center" vertical="top" wrapText="1"/>
      <protection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1" fillId="33" borderId="34" xfId="0" applyNumberFormat="1" applyFont="1" applyFill="1" applyBorder="1" applyAlignment="1">
      <alignment horizontal="center" vertical="center"/>
    </xf>
    <xf numFmtId="0" fontId="28" fillId="0" borderId="1" xfId="35" applyNumberFormat="1" applyProtection="1">
      <alignment horizontal="left" vertical="top" wrapText="1"/>
      <protection/>
    </xf>
    <xf numFmtId="49" fontId="1" fillId="0" borderId="35" xfId="0" applyNumberFormat="1" applyFont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left" vertical="center"/>
    </xf>
    <xf numFmtId="2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33" borderId="1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49" fontId="28" fillId="0" borderId="1" xfId="37" applyNumberFormat="1" applyAlignment="1" applyProtection="1">
      <alignment horizontal="left" vertical="top" wrapText="1"/>
      <protection/>
    </xf>
    <xf numFmtId="49" fontId="1" fillId="0" borderId="16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9" fontId="1" fillId="33" borderId="35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37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4" fontId="1" fillId="0" borderId="31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view="pageBreakPreview" zoomScale="115" zoomScaleNormal="75" zoomScaleSheetLayoutView="115" zoomScalePageLayoutView="0" workbookViewId="0" topLeftCell="F1">
      <selection activeCell="P16" sqref="P16"/>
    </sheetView>
  </sheetViews>
  <sheetFormatPr defaultColWidth="9.00390625" defaultRowHeight="12.75"/>
  <cols>
    <col min="1" max="1" width="0.37109375" style="1" customWidth="1"/>
    <col min="2" max="2" width="109.75390625" style="5" customWidth="1"/>
    <col min="3" max="5" width="12.75390625" style="1" hidden="1" customWidth="1"/>
    <col min="6" max="6" width="14.375" style="9" customWidth="1"/>
    <col min="7" max="7" width="9.75390625" style="7" customWidth="1"/>
    <col min="8" max="8" width="15.75390625" style="7" customWidth="1"/>
    <col min="9" max="9" width="12.125" style="7" customWidth="1"/>
    <col min="10" max="10" width="14.75390625" style="4" customWidth="1"/>
    <col min="11" max="11" width="12.75390625" style="1" hidden="1" customWidth="1"/>
    <col min="12" max="16384" width="9.125" style="1" customWidth="1"/>
  </cols>
  <sheetData>
    <row r="1" spans="6:11" ht="3" customHeight="1">
      <c r="F1" s="11"/>
      <c r="G1" s="140" t="s">
        <v>136</v>
      </c>
      <c r="H1" s="140"/>
      <c r="I1" s="140"/>
      <c r="J1" s="140"/>
      <c r="K1" s="11"/>
    </row>
    <row r="2" spans="6:11" ht="8.25" customHeight="1" hidden="1">
      <c r="F2" s="11"/>
      <c r="G2" s="140"/>
      <c r="H2" s="140"/>
      <c r="I2" s="140"/>
      <c r="J2" s="140"/>
      <c r="K2" s="11"/>
    </row>
    <row r="3" spans="6:11" ht="12.75" customHeight="1" hidden="1">
      <c r="F3" s="11"/>
      <c r="G3" s="140"/>
      <c r="H3" s="140"/>
      <c r="I3" s="140"/>
      <c r="J3" s="140"/>
      <c r="K3" s="11"/>
    </row>
    <row r="4" spans="2:11" ht="13.5" customHeight="1">
      <c r="B4" s="27"/>
      <c r="F4" s="11"/>
      <c r="G4" s="140"/>
      <c r="H4" s="140"/>
      <c r="I4" s="140"/>
      <c r="J4" s="140"/>
      <c r="K4" s="11"/>
    </row>
    <row r="5" spans="6:11" ht="12.75">
      <c r="F5" s="11"/>
      <c r="G5" s="140"/>
      <c r="H5" s="140"/>
      <c r="I5" s="140"/>
      <c r="J5" s="140"/>
      <c r="K5" s="11"/>
    </row>
    <row r="6" spans="6:10" ht="10.5" customHeight="1">
      <c r="F6" s="11"/>
      <c r="G6" s="140"/>
      <c r="H6" s="140"/>
      <c r="I6" s="140"/>
      <c r="J6" s="140"/>
    </row>
    <row r="7" spans="6:11" ht="3" customHeight="1" hidden="1">
      <c r="F7" s="11"/>
      <c r="G7" s="140"/>
      <c r="H7" s="140"/>
      <c r="I7" s="140"/>
      <c r="J7" s="140"/>
      <c r="K7" s="11"/>
    </row>
    <row r="8" spans="6:11" ht="16.5" customHeight="1" hidden="1">
      <c r="F8" s="11"/>
      <c r="G8" s="140"/>
      <c r="H8" s="140"/>
      <c r="I8" s="140"/>
      <c r="J8" s="140"/>
      <c r="K8" s="11"/>
    </row>
    <row r="9" spans="2:11" ht="12.75" customHeight="1">
      <c r="B9" s="26"/>
      <c r="F9" s="11"/>
      <c r="G9" s="140" t="s">
        <v>139</v>
      </c>
      <c r="H9" s="140"/>
      <c r="I9" s="140"/>
      <c r="J9" s="140"/>
      <c r="K9" s="11"/>
    </row>
    <row r="10" spans="2:11" ht="6.75" customHeight="1" hidden="1"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2:11" ht="12.75" customHeight="1">
      <c r="B11" s="141" t="s">
        <v>135</v>
      </c>
      <c r="C11" s="141"/>
      <c r="D11" s="141"/>
      <c r="E11" s="141"/>
      <c r="F11" s="141"/>
      <c r="G11" s="141"/>
      <c r="H11" s="141"/>
      <c r="I11" s="141"/>
      <c r="J11" s="141"/>
      <c r="K11" s="141"/>
    </row>
    <row r="12" spans="2:11" ht="12.75" customHeight="1"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2:11" ht="6" customHeight="1"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2:10" ht="12.75" customHeight="1" thickBot="1">
      <c r="B14" s="31"/>
      <c r="C14" s="32"/>
      <c r="D14" s="32"/>
      <c r="E14" s="32"/>
      <c r="F14" s="33"/>
      <c r="G14" s="34"/>
      <c r="H14" s="44"/>
      <c r="I14" s="44"/>
      <c r="J14" s="45" t="s">
        <v>2</v>
      </c>
    </row>
    <row r="15" spans="2:10" ht="24.75" customHeight="1" thickBot="1">
      <c r="B15" s="142" t="s">
        <v>1</v>
      </c>
      <c r="C15" s="12"/>
      <c r="D15" s="12"/>
      <c r="E15" s="12"/>
      <c r="F15" s="143" t="s">
        <v>3</v>
      </c>
      <c r="G15" s="144" t="s">
        <v>4</v>
      </c>
      <c r="H15" s="145" t="s">
        <v>35</v>
      </c>
      <c r="I15" s="148" t="s">
        <v>137</v>
      </c>
      <c r="J15" s="148" t="s">
        <v>138</v>
      </c>
    </row>
    <row r="16" spans="2:10" ht="18.75" customHeight="1" thickBot="1">
      <c r="B16" s="142"/>
      <c r="C16" s="12"/>
      <c r="D16" s="12"/>
      <c r="E16" s="12"/>
      <c r="F16" s="143"/>
      <c r="G16" s="144"/>
      <c r="H16" s="146"/>
      <c r="I16" s="149"/>
      <c r="J16" s="149"/>
    </row>
    <row r="17" spans="2:10" ht="13.5" customHeight="1" hidden="1" thickBot="1">
      <c r="B17" s="142"/>
      <c r="C17" s="13">
        <v>1</v>
      </c>
      <c r="D17" s="13">
        <v>2</v>
      </c>
      <c r="E17" s="13">
        <v>3</v>
      </c>
      <c r="F17" s="143"/>
      <c r="G17" s="144"/>
      <c r="H17" s="147"/>
      <c r="I17" s="150"/>
      <c r="J17" s="150"/>
    </row>
    <row r="18" spans="2:10" s="3" customFormat="1" ht="13.5" thickBot="1">
      <c r="B18" s="6" t="s">
        <v>0</v>
      </c>
      <c r="C18" s="14">
        <v>169074645</v>
      </c>
      <c r="D18" s="14">
        <v>206725292</v>
      </c>
      <c r="E18" s="14">
        <v>194977082</v>
      </c>
      <c r="F18" s="10"/>
      <c r="G18" s="8"/>
      <c r="H18" s="15">
        <v>60874770.660000004</v>
      </c>
      <c r="I18" s="15">
        <f>I19+I24+I37+I41+I47+I52+I56+I59+I68+I71+I77+I88+I92+I96+I102</f>
        <v>14984286.35</v>
      </c>
      <c r="J18" s="138">
        <f>I18/H18*100</f>
        <v>24.614936840897165</v>
      </c>
    </row>
    <row r="19" spans="2:10" s="2" customFormat="1" ht="26.25" thickBot="1">
      <c r="B19" s="43" t="s">
        <v>36</v>
      </c>
      <c r="C19" s="22"/>
      <c r="D19" s="22"/>
      <c r="E19" s="22"/>
      <c r="F19" s="82" t="s">
        <v>87</v>
      </c>
      <c r="G19" s="82"/>
      <c r="H19" s="21">
        <v>2897332.96</v>
      </c>
      <c r="I19" s="21">
        <f>I20</f>
        <v>1236569</v>
      </c>
      <c r="J19" s="138">
        <f aca="true" t="shared" si="0" ref="J19:J82">I19/H19*100</f>
        <v>42.67956141292093</v>
      </c>
    </row>
    <row r="20" spans="2:10" s="2" customFormat="1" ht="16.5" customHeight="1" thickBot="1">
      <c r="B20" s="48" t="s">
        <v>43</v>
      </c>
      <c r="C20" s="23"/>
      <c r="D20" s="23"/>
      <c r="E20" s="23"/>
      <c r="F20" s="83" t="s">
        <v>40</v>
      </c>
      <c r="G20" s="73"/>
      <c r="H20" s="19">
        <v>2897332.96</v>
      </c>
      <c r="I20" s="19">
        <f>I21</f>
        <v>1236569</v>
      </c>
      <c r="J20" s="138">
        <f t="shared" si="0"/>
        <v>42.67956141292093</v>
      </c>
    </row>
    <row r="21" spans="2:10" s="2" customFormat="1" ht="18.75" customHeight="1" thickBot="1">
      <c r="B21" s="48" t="s">
        <v>42</v>
      </c>
      <c r="C21" s="47" t="s">
        <v>41</v>
      </c>
      <c r="D21" s="23"/>
      <c r="E21" s="23"/>
      <c r="F21" s="83" t="s">
        <v>41</v>
      </c>
      <c r="G21" s="73"/>
      <c r="H21" s="19">
        <v>2897332.96</v>
      </c>
      <c r="I21" s="19">
        <f>I22</f>
        <v>1236569</v>
      </c>
      <c r="J21" s="138">
        <f t="shared" si="0"/>
        <v>42.67956141292093</v>
      </c>
    </row>
    <row r="22" spans="2:10" s="2" customFormat="1" ht="15" customHeight="1" thickBot="1">
      <c r="B22" s="42" t="s">
        <v>29</v>
      </c>
      <c r="C22" s="24"/>
      <c r="D22" s="24"/>
      <c r="E22" s="24"/>
      <c r="F22" s="73" t="s">
        <v>41</v>
      </c>
      <c r="G22" s="73" t="s">
        <v>27</v>
      </c>
      <c r="H22" s="19">
        <v>2897332.96</v>
      </c>
      <c r="I22" s="19">
        <f>I23</f>
        <v>1236569</v>
      </c>
      <c r="J22" s="138">
        <f t="shared" si="0"/>
        <v>42.67956141292093</v>
      </c>
    </row>
    <row r="23" spans="2:10" s="2" customFormat="1" ht="19.5" customHeight="1" thickBot="1">
      <c r="B23" s="42" t="s">
        <v>30</v>
      </c>
      <c r="C23" s="38"/>
      <c r="D23" s="38"/>
      <c r="E23" s="38"/>
      <c r="F23" s="73" t="s">
        <v>41</v>
      </c>
      <c r="G23" s="73" t="s">
        <v>28</v>
      </c>
      <c r="H23" s="37">
        <v>2897332.96</v>
      </c>
      <c r="I23" s="37">
        <v>1236569</v>
      </c>
      <c r="J23" s="138">
        <f t="shared" si="0"/>
        <v>42.67956141292093</v>
      </c>
    </row>
    <row r="24" spans="2:10" s="2" customFormat="1" ht="26.25" customHeight="1" thickBot="1">
      <c r="B24" s="16" t="s">
        <v>88</v>
      </c>
      <c r="C24" s="23"/>
      <c r="D24" s="23"/>
      <c r="E24" s="23"/>
      <c r="F24" s="72" t="s">
        <v>81</v>
      </c>
      <c r="G24" s="72"/>
      <c r="H24" s="17">
        <v>8173683.369999999</v>
      </c>
      <c r="I24" s="17">
        <f>I25</f>
        <v>3499641.37</v>
      </c>
      <c r="J24" s="138">
        <f t="shared" si="0"/>
        <v>42.81596449949101</v>
      </c>
    </row>
    <row r="25" spans="2:10" s="2" customFormat="1" ht="26.25" thickBot="1">
      <c r="B25" s="46" t="s">
        <v>44</v>
      </c>
      <c r="C25" s="47" t="s">
        <v>45</v>
      </c>
      <c r="D25" s="23"/>
      <c r="E25" s="23"/>
      <c r="F25" s="83" t="s">
        <v>45</v>
      </c>
      <c r="G25" s="73"/>
      <c r="H25" s="19">
        <v>8173683.369999999</v>
      </c>
      <c r="I25" s="19">
        <f>I26</f>
        <v>3499641.37</v>
      </c>
      <c r="J25" s="138">
        <f t="shared" si="0"/>
        <v>42.81596449949101</v>
      </c>
    </row>
    <row r="26" spans="2:10" ht="16.5" customHeight="1" thickBot="1">
      <c r="B26" s="46" t="s">
        <v>46</v>
      </c>
      <c r="C26" s="24"/>
      <c r="D26" s="24"/>
      <c r="E26" s="24"/>
      <c r="F26" s="73" t="s">
        <v>100</v>
      </c>
      <c r="G26" s="73"/>
      <c r="H26" s="19">
        <v>8123683.369999999</v>
      </c>
      <c r="I26" s="19">
        <f>I27+I29+I34</f>
        <v>3499641.37</v>
      </c>
      <c r="J26" s="138">
        <f t="shared" si="0"/>
        <v>43.079490061415335</v>
      </c>
    </row>
    <row r="27" spans="2:10" ht="16.5" customHeight="1" thickBot="1">
      <c r="B27" s="41" t="s">
        <v>38</v>
      </c>
      <c r="C27" s="23"/>
      <c r="D27" s="23"/>
      <c r="E27" s="23"/>
      <c r="F27" s="73" t="s">
        <v>100</v>
      </c>
      <c r="G27" s="73" t="s">
        <v>9</v>
      </c>
      <c r="H27" s="19">
        <v>704032.6799999999</v>
      </c>
      <c r="I27" s="19">
        <f>I28</f>
        <v>439556.87</v>
      </c>
      <c r="J27" s="138">
        <f t="shared" si="0"/>
        <v>62.43415717577202</v>
      </c>
    </row>
    <row r="28" spans="2:10" ht="16.5" customHeight="1" thickBot="1">
      <c r="B28" s="40" t="s">
        <v>39</v>
      </c>
      <c r="C28" s="23"/>
      <c r="D28" s="23"/>
      <c r="E28" s="23"/>
      <c r="F28" s="73" t="s">
        <v>100</v>
      </c>
      <c r="G28" s="73" t="s">
        <v>10</v>
      </c>
      <c r="H28" s="49">
        <v>704032.6799999999</v>
      </c>
      <c r="I28" s="49">
        <v>439556.87</v>
      </c>
      <c r="J28" s="138">
        <f t="shared" si="0"/>
        <v>62.43415717577202</v>
      </c>
    </row>
    <row r="29" spans="2:10" ht="16.5" customHeight="1" thickBot="1">
      <c r="B29" s="42" t="s">
        <v>29</v>
      </c>
      <c r="C29" s="23"/>
      <c r="D29" s="23"/>
      <c r="E29" s="23"/>
      <c r="F29" s="73" t="s">
        <v>100</v>
      </c>
      <c r="G29" s="73" t="s">
        <v>27</v>
      </c>
      <c r="H29" s="19">
        <v>7419650.6899999995</v>
      </c>
      <c r="I29" s="19">
        <f>I30</f>
        <v>3033584.5</v>
      </c>
      <c r="J29" s="138">
        <f t="shared" si="0"/>
        <v>40.8858129141926</v>
      </c>
    </row>
    <row r="30" spans="2:10" ht="16.5" customHeight="1" thickBot="1">
      <c r="B30" s="42" t="s">
        <v>30</v>
      </c>
      <c r="C30" s="23"/>
      <c r="D30" s="23"/>
      <c r="E30" s="23"/>
      <c r="F30" s="73" t="s">
        <v>100</v>
      </c>
      <c r="G30" s="73" t="s">
        <v>28</v>
      </c>
      <c r="H30" s="19">
        <v>7419650.6899999995</v>
      </c>
      <c r="I30" s="19">
        <v>3033584.5</v>
      </c>
      <c r="J30" s="138">
        <f t="shared" si="0"/>
        <v>40.8858129141926</v>
      </c>
    </row>
    <row r="31" spans="2:10" ht="15.75" customHeight="1" thickBot="1">
      <c r="B31" s="18" t="s">
        <v>14</v>
      </c>
      <c r="C31" s="24"/>
      <c r="D31" s="24"/>
      <c r="E31" s="24"/>
      <c r="F31" s="93" t="s">
        <v>111</v>
      </c>
      <c r="G31" s="73"/>
      <c r="H31" s="19">
        <v>20000</v>
      </c>
      <c r="I31" s="19">
        <v>0</v>
      </c>
      <c r="J31" s="138">
        <f t="shared" si="0"/>
        <v>0</v>
      </c>
    </row>
    <row r="32" spans="2:10" ht="13.5" customHeight="1" thickBot="1">
      <c r="B32" s="42" t="s">
        <v>29</v>
      </c>
      <c r="C32" s="24"/>
      <c r="D32" s="24"/>
      <c r="E32" s="24"/>
      <c r="F32" s="126" t="s">
        <v>111</v>
      </c>
      <c r="G32" s="73" t="s">
        <v>27</v>
      </c>
      <c r="H32" s="37">
        <v>20000</v>
      </c>
      <c r="I32" s="37">
        <v>0</v>
      </c>
      <c r="J32" s="138">
        <f t="shared" si="0"/>
        <v>0</v>
      </c>
    </row>
    <row r="33" spans="2:10" ht="13.5" customHeight="1" thickBot="1">
      <c r="B33" s="42" t="s">
        <v>30</v>
      </c>
      <c r="C33" s="24"/>
      <c r="D33" s="24"/>
      <c r="E33" s="24"/>
      <c r="F33" s="126" t="s">
        <v>111</v>
      </c>
      <c r="G33" s="73" t="s">
        <v>28</v>
      </c>
      <c r="H33" s="37">
        <v>20000</v>
      </c>
      <c r="I33" s="37">
        <v>0</v>
      </c>
      <c r="J33" s="138">
        <f t="shared" si="0"/>
        <v>0</v>
      </c>
    </row>
    <row r="34" spans="2:10" ht="14.25" customHeight="1" thickBot="1">
      <c r="B34" s="64" t="s">
        <v>85</v>
      </c>
      <c r="C34" s="24"/>
      <c r="D34" s="24"/>
      <c r="E34" s="24"/>
      <c r="F34" s="103" t="s">
        <v>112</v>
      </c>
      <c r="G34" s="76"/>
      <c r="H34" s="74">
        <v>30000</v>
      </c>
      <c r="I34" s="74">
        <f>I35</f>
        <v>26500</v>
      </c>
      <c r="J34" s="138">
        <f t="shared" si="0"/>
        <v>88.33333333333333</v>
      </c>
    </row>
    <row r="35" spans="2:10" ht="12.75" customHeight="1" thickBot="1">
      <c r="B35" s="42" t="s">
        <v>29</v>
      </c>
      <c r="C35" s="24"/>
      <c r="D35" s="24"/>
      <c r="E35" s="24"/>
      <c r="F35" s="103" t="s">
        <v>112</v>
      </c>
      <c r="G35" s="76" t="s">
        <v>27</v>
      </c>
      <c r="H35" s="74">
        <v>30000</v>
      </c>
      <c r="I35" s="74">
        <f>I36</f>
        <v>26500</v>
      </c>
      <c r="J35" s="138">
        <f t="shared" si="0"/>
        <v>88.33333333333333</v>
      </c>
    </row>
    <row r="36" spans="2:10" ht="12.75" customHeight="1" thickBot="1">
      <c r="B36" s="42" t="s">
        <v>30</v>
      </c>
      <c r="C36" s="24"/>
      <c r="D36" s="24"/>
      <c r="E36" s="24"/>
      <c r="F36" s="103" t="s">
        <v>112</v>
      </c>
      <c r="G36" s="76" t="s">
        <v>28</v>
      </c>
      <c r="H36" s="74">
        <v>30000</v>
      </c>
      <c r="I36" s="74">
        <v>26500</v>
      </c>
      <c r="J36" s="138">
        <f t="shared" si="0"/>
        <v>88.33333333333333</v>
      </c>
    </row>
    <row r="37" spans="2:10" ht="12.75" customHeight="1" thickBot="1">
      <c r="B37" s="61" t="s">
        <v>84</v>
      </c>
      <c r="C37" s="24"/>
      <c r="D37" s="24"/>
      <c r="E37" s="24"/>
      <c r="F37" s="72" t="s">
        <v>101</v>
      </c>
      <c r="G37" s="80"/>
      <c r="H37" s="63">
        <v>3559507.57</v>
      </c>
      <c r="I37" s="63">
        <f>I38</f>
        <v>1374321.24</v>
      </c>
      <c r="J37" s="138">
        <f t="shared" si="0"/>
        <v>38.60986984781156</v>
      </c>
    </row>
    <row r="38" spans="2:10" ht="10.5" customHeight="1" thickBot="1">
      <c r="B38" s="18" t="s">
        <v>13</v>
      </c>
      <c r="C38" s="24"/>
      <c r="D38" s="24"/>
      <c r="E38" s="24"/>
      <c r="F38" s="73" t="s">
        <v>101</v>
      </c>
      <c r="G38" s="73"/>
      <c r="H38" s="19">
        <v>3559507.57</v>
      </c>
      <c r="I38" s="19">
        <f>I39</f>
        <v>1374321.24</v>
      </c>
      <c r="J38" s="138">
        <f t="shared" si="0"/>
        <v>38.60986984781156</v>
      </c>
    </row>
    <row r="39" spans="2:10" ht="11.25" customHeight="1" thickBot="1">
      <c r="B39" s="25" t="s">
        <v>11</v>
      </c>
      <c r="C39" s="24"/>
      <c r="D39" s="24"/>
      <c r="E39" s="24"/>
      <c r="F39" s="73" t="s">
        <v>101</v>
      </c>
      <c r="G39" s="73" t="s">
        <v>9</v>
      </c>
      <c r="H39" s="19">
        <v>3559507.57</v>
      </c>
      <c r="I39" s="19">
        <f>I40</f>
        <v>1374321.24</v>
      </c>
      <c r="J39" s="138">
        <f t="shared" si="0"/>
        <v>38.60986984781156</v>
      </c>
    </row>
    <row r="40" spans="2:10" ht="14.25" customHeight="1" thickBot="1">
      <c r="B40" s="25" t="s">
        <v>12</v>
      </c>
      <c r="C40" s="24"/>
      <c r="D40" s="24"/>
      <c r="E40" s="24"/>
      <c r="F40" s="73" t="s">
        <v>101</v>
      </c>
      <c r="G40" s="73" t="s">
        <v>10</v>
      </c>
      <c r="H40" s="19">
        <v>3559507.57</v>
      </c>
      <c r="I40" s="19">
        <v>1374321.24</v>
      </c>
      <c r="J40" s="138">
        <f t="shared" si="0"/>
        <v>38.60986984781156</v>
      </c>
    </row>
    <row r="41" spans="2:10" ht="27.75" customHeight="1" thickBot="1">
      <c r="B41" s="61" t="s">
        <v>83</v>
      </c>
      <c r="C41" s="24"/>
      <c r="D41" s="24"/>
      <c r="E41" s="24"/>
      <c r="F41" s="94" t="s">
        <v>113</v>
      </c>
      <c r="G41" s="80"/>
      <c r="H41" s="62">
        <v>5344843.98</v>
      </c>
      <c r="I41" s="62">
        <v>0</v>
      </c>
      <c r="J41" s="138">
        <f t="shared" si="0"/>
        <v>0</v>
      </c>
    </row>
    <row r="42" spans="2:10" ht="15" customHeight="1" thickBot="1">
      <c r="B42" s="39" t="s">
        <v>32</v>
      </c>
      <c r="C42" s="24"/>
      <c r="D42" s="24"/>
      <c r="E42" s="24"/>
      <c r="F42" s="93" t="s">
        <v>113</v>
      </c>
      <c r="G42" s="84"/>
      <c r="H42" s="56">
        <v>5344843.98</v>
      </c>
      <c r="I42" s="56">
        <v>0</v>
      </c>
      <c r="J42" s="138">
        <f t="shared" si="0"/>
        <v>0</v>
      </c>
    </row>
    <row r="43" spans="2:10" ht="15.75" customHeight="1" thickBot="1">
      <c r="B43" s="41" t="s">
        <v>38</v>
      </c>
      <c r="C43" s="24"/>
      <c r="D43" s="24"/>
      <c r="E43" s="24"/>
      <c r="F43" s="93" t="s">
        <v>113</v>
      </c>
      <c r="G43" s="80" t="s">
        <v>9</v>
      </c>
      <c r="H43" s="59">
        <v>5254549.98</v>
      </c>
      <c r="I43" s="59">
        <v>0</v>
      </c>
      <c r="J43" s="138">
        <f t="shared" si="0"/>
        <v>0</v>
      </c>
    </row>
    <row r="44" spans="2:10" ht="12" customHeight="1" thickBot="1">
      <c r="B44" s="40" t="s">
        <v>39</v>
      </c>
      <c r="C44" s="24"/>
      <c r="D44" s="24"/>
      <c r="E44" s="24"/>
      <c r="F44" s="93" t="s">
        <v>113</v>
      </c>
      <c r="G44" s="85" t="s">
        <v>10</v>
      </c>
      <c r="H44" s="57">
        <v>5254549.98</v>
      </c>
      <c r="I44" s="57">
        <v>0</v>
      </c>
      <c r="J44" s="138">
        <f t="shared" si="0"/>
        <v>0</v>
      </c>
    </row>
    <row r="45" spans="2:10" ht="15.75" customHeight="1" thickBot="1">
      <c r="B45" s="41" t="s">
        <v>38</v>
      </c>
      <c r="C45" s="24"/>
      <c r="D45" s="24"/>
      <c r="E45" s="24"/>
      <c r="F45" s="93" t="s">
        <v>113</v>
      </c>
      <c r="G45" s="80" t="s">
        <v>9</v>
      </c>
      <c r="H45" s="59">
        <v>90294</v>
      </c>
      <c r="I45" s="59">
        <v>0</v>
      </c>
      <c r="J45" s="138">
        <f t="shared" si="0"/>
        <v>0</v>
      </c>
    </row>
    <row r="46" spans="2:10" ht="15" customHeight="1" thickBot="1">
      <c r="B46" s="40" t="s">
        <v>39</v>
      </c>
      <c r="C46" s="24"/>
      <c r="D46" s="24"/>
      <c r="E46" s="24"/>
      <c r="F46" s="93" t="s">
        <v>113</v>
      </c>
      <c r="G46" s="86" t="s">
        <v>10</v>
      </c>
      <c r="H46" s="58">
        <v>90294</v>
      </c>
      <c r="I46" s="58">
        <v>0</v>
      </c>
      <c r="J46" s="138">
        <f t="shared" si="0"/>
        <v>0</v>
      </c>
    </row>
    <row r="47" spans="1:10" ht="25.5" customHeight="1" thickBot="1">
      <c r="A47" s="2"/>
      <c r="B47" s="61" t="s">
        <v>116</v>
      </c>
      <c r="C47" s="23"/>
      <c r="D47" s="23"/>
      <c r="E47" s="23"/>
      <c r="F47" s="99" t="s">
        <v>117</v>
      </c>
      <c r="G47" s="100"/>
      <c r="H47" s="62">
        <v>2262669.8200000003</v>
      </c>
      <c r="I47" s="62">
        <v>0</v>
      </c>
      <c r="J47" s="138">
        <f t="shared" si="0"/>
        <v>0</v>
      </c>
    </row>
    <row r="48" spans="2:10" ht="15" customHeight="1" thickBot="1">
      <c r="B48" s="41" t="s">
        <v>33</v>
      </c>
      <c r="C48" s="24"/>
      <c r="D48" s="24"/>
      <c r="E48" s="24"/>
      <c r="F48" s="80" t="s">
        <v>117</v>
      </c>
      <c r="G48" s="101" t="s">
        <v>9</v>
      </c>
      <c r="H48" s="74">
        <v>2110223.14</v>
      </c>
      <c r="I48" s="74">
        <v>0</v>
      </c>
      <c r="J48" s="138">
        <f t="shared" si="0"/>
        <v>0</v>
      </c>
    </row>
    <row r="49" spans="2:10" ht="15" customHeight="1" thickBot="1">
      <c r="B49" s="40" t="s">
        <v>39</v>
      </c>
      <c r="C49" s="24"/>
      <c r="D49" s="24"/>
      <c r="E49" s="24"/>
      <c r="F49" s="80" t="s">
        <v>117</v>
      </c>
      <c r="G49" s="101" t="s">
        <v>10</v>
      </c>
      <c r="H49" s="74">
        <v>2110223.14</v>
      </c>
      <c r="I49" s="74">
        <v>0</v>
      </c>
      <c r="J49" s="138">
        <f t="shared" si="0"/>
        <v>0</v>
      </c>
    </row>
    <row r="50" spans="2:10" ht="15" customHeight="1" thickBot="1">
      <c r="B50" s="41" t="s">
        <v>33</v>
      </c>
      <c r="C50" s="24"/>
      <c r="D50" s="24"/>
      <c r="E50" s="24"/>
      <c r="F50" s="80" t="s">
        <v>117</v>
      </c>
      <c r="G50" s="101" t="s">
        <v>9</v>
      </c>
      <c r="H50" s="74">
        <v>152446.68</v>
      </c>
      <c r="I50" s="74">
        <v>0</v>
      </c>
      <c r="J50" s="138">
        <f t="shared" si="0"/>
        <v>0</v>
      </c>
    </row>
    <row r="51" spans="2:10" ht="15" customHeight="1" thickBot="1">
      <c r="B51" s="40" t="s">
        <v>39</v>
      </c>
      <c r="C51" s="24"/>
      <c r="D51" s="24"/>
      <c r="E51" s="24"/>
      <c r="F51" s="80" t="s">
        <v>117</v>
      </c>
      <c r="G51" s="101" t="s">
        <v>10</v>
      </c>
      <c r="H51" s="74">
        <v>152446.68</v>
      </c>
      <c r="I51" s="74">
        <v>0</v>
      </c>
      <c r="J51" s="138">
        <f t="shared" si="0"/>
        <v>0</v>
      </c>
    </row>
    <row r="52" spans="2:10" ht="27.75" customHeight="1" thickBot="1">
      <c r="B52" s="50" t="s">
        <v>47</v>
      </c>
      <c r="C52" s="23"/>
      <c r="D52" s="23"/>
      <c r="E52" s="23"/>
      <c r="F52" s="65" t="s">
        <v>49</v>
      </c>
      <c r="G52" s="72"/>
      <c r="H52" s="17">
        <v>130000</v>
      </c>
      <c r="I52" s="17">
        <f>I53</f>
        <v>47000</v>
      </c>
      <c r="J52" s="138">
        <f t="shared" si="0"/>
        <v>36.15384615384615</v>
      </c>
    </row>
    <row r="53" spans="2:10" ht="14.25" customHeight="1" thickBot="1">
      <c r="B53" s="46" t="s">
        <v>48</v>
      </c>
      <c r="C53" s="47" t="s">
        <v>49</v>
      </c>
      <c r="D53" s="47"/>
      <c r="E53" s="24"/>
      <c r="F53" s="47" t="s">
        <v>49</v>
      </c>
      <c r="G53" s="87"/>
      <c r="H53" s="19">
        <v>130000</v>
      </c>
      <c r="I53" s="19">
        <f>I54</f>
        <v>47000</v>
      </c>
      <c r="J53" s="138">
        <f t="shared" si="0"/>
        <v>36.15384615384615</v>
      </c>
    </row>
    <row r="54" spans="2:10" ht="15" customHeight="1" thickBot="1">
      <c r="B54" s="46" t="s">
        <v>50</v>
      </c>
      <c r="C54" s="47" t="s">
        <v>49</v>
      </c>
      <c r="D54" s="47" t="s">
        <v>9</v>
      </c>
      <c r="E54" s="24"/>
      <c r="F54" s="47" t="s">
        <v>49</v>
      </c>
      <c r="G54" s="87" t="s">
        <v>9</v>
      </c>
      <c r="H54" s="37">
        <v>130000</v>
      </c>
      <c r="I54" s="37">
        <f>I55</f>
        <v>47000</v>
      </c>
      <c r="J54" s="138">
        <f t="shared" si="0"/>
        <v>36.15384615384615</v>
      </c>
    </row>
    <row r="55" spans="2:10" ht="13.5" customHeight="1" thickBot="1">
      <c r="B55" s="46" t="s">
        <v>51</v>
      </c>
      <c r="C55" s="47" t="s">
        <v>49</v>
      </c>
      <c r="D55" s="47" t="s">
        <v>10</v>
      </c>
      <c r="E55" s="24"/>
      <c r="F55" s="47" t="s">
        <v>49</v>
      </c>
      <c r="G55" s="87" t="s">
        <v>10</v>
      </c>
      <c r="H55" s="37">
        <v>130000</v>
      </c>
      <c r="I55" s="37">
        <v>47000</v>
      </c>
      <c r="J55" s="138">
        <f t="shared" si="0"/>
        <v>36.15384615384615</v>
      </c>
    </row>
    <row r="56" spans="2:10" ht="18" customHeight="1" thickBot="1">
      <c r="B56" s="50" t="s">
        <v>89</v>
      </c>
      <c r="C56" s="47"/>
      <c r="D56" s="47"/>
      <c r="E56" s="24"/>
      <c r="F56" s="67" t="s">
        <v>90</v>
      </c>
      <c r="G56" s="87"/>
      <c r="H56" s="36">
        <v>540143</v>
      </c>
      <c r="I56" s="36">
        <v>0</v>
      </c>
      <c r="J56" s="138">
        <f t="shared" si="0"/>
        <v>0</v>
      </c>
    </row>
    <row r="57" spans="2:10" ht="13.5" customHeight="1" thickBot="1">
      <c r="B57" s="46" t="s">
        <v>50</v>
      </c>
      <c r="C57" s="47"/>
      <c r="D57" s="47"/>
      <c r="E57" s="24"/>
      <c r="F57" s="66" t="s">
        <v>90</v>
      </c>
      <c r="G57" s="87" t="s">
        <v>9</v>
      </c>
      <c r="H57" s="37">
        <v>540143</v>
      </c>
      <c r="I57" s="37">
        <v>0</v>
      </c>
      <c r="J57" s="138">
        <f t="shared" si="0"/>
        <v>0</v>
      </c>
    </row>
    <row r="58" spans="2:10" ht="12.75" customHeight="1" thickBot="1">
      <c r="B58" s="46" t="s">
        <v>51</v>
      </c>
      <c r="C58" s="47"/>
      <c r="D58" s="47"/>
      <c r="E58" s="24"/>
      <c r="F58" s="66" t="s">
        <v>90</v>
      </c>
      <c r="G58" s="87" t="s">
        <v>10</v>
      </c>
      <c r="H58" s="37">
        <v>540143</v>
      </c>
      <c r="I58" s="37">
        <v>0</v>
      </c>
      <c r="J58" s="138">
        <f t="shared" si="0"/>
        <v>0</v>
      </c>
    </row>
    <row r="59" spans="2:10" s="2" customFormat="1" ht="17.25" customHeight="1" thickBot="1">
      <c r="B59" s="43" t="s">
        <v>91</v>
      </c>
      <c r="C59" s="23"/>
      <c r="D59" s="23"/>
      <c r="E59" s="23"/>
      <c r="F59" s="65" t="s">
        <v>55</v>
      </c>
      <c r="G59" s="72"/>
      <c r="H59" s="17">
        <v>10738216.91</v>
      </c>
      <c r="I59" s="17">
        <f>I60</f>
        <v>2187257.2</v>
      </c>
      <c r="J59" s="138">
        <f t="shared" si="0"/>
        <v>20.36890498983225</v>
      </c>
    </row>
    <row r="60" spans="2:10" ht="13.5" thickBot="1">
      <c r="B60" s="46" t="s">
        <v>52</v>
      </c>
      <c r="C60" s="24"/>
      <c r="D60" s="24"/>
      <c r="E60" s="24"/>
      <c r="F60" s="47" t="s">
        <v>56</v>
      </c>
      <c r="G60" s="87"/>
      <c r="H60" s="19">
        <v>4826981.27</v>
      </c>
      <c r="I60" s="19">
        <f>I61</f>
        <v>2187257.2</v>
      </c>
      <c r="J60" s="138">
        <f t="shared" si="0"/>
        <v>45.3131486876476</v>
      </c>
    </row>
    <row r="61" spans="2:10" ht="13.5" thickBot="1">
      <c r="B61" s="46" t="s">
        <v>53</v>
      </c>
      <c r="C61" s="24"/>
      <c r="D61" s="24"/>
      <c r="E61" s="24"/>
      <c r="F61" s="47" t="s">
        <v>56</v>
      </c>
      <c r="G61" s="87" t="s">
        <v>27</v>
      </c>
      <c r="H61" s="19">
        <v>4826981.27</v>
      </c>
      <c r="I61" s="19">
        <f>I62</f>
        <v>2187257.2</v>
      </c>
      <c r="J61" s="138">
        <f t="shared" si="0"/>
        <v>45.3131486876476</v>
      </c>
    </row>
    <row r="62" spans="2:10" ht="13.5" thickBot="1">
      <c r="B62" s="46" t="s">
        <v>54</v>
      </c>
      <c r="C62" s="24"/>
      <c r="D62" s="24"/>
      <c r="E62" s="24"/>
      <c r="F62" s="47" t="s">
        <v>56</v>
      </c>
      <c r="G62" s="87" t="s">
        <v>28</v>
      </c>
      <c r="H62" s="19">
        <v>4826981.27</v>
      </c>
      <c r="I62" s="19">
        <v>2187257.2</v>
      </c>
      <c r="J62" s="138">
        <f t="shared" si="0"/>
        <v>45.3131486876476</v>
      </c>
    </row>
    <row r="63" spans="2:10" ht="39" thickBot="1">
      <c r="B63" s="55" t="s">
        <v>82</v>
      </c>
      <c r="F63" s="70" t="s">
        <v>102</v>
      </c>
      <c r="G63" s="69"/>
      <c r="H63" s="54">
        <v>5911235.640000001</v>
      </c>
      <c r="I63" s="54">
        <v>0</v>
      </c>
      <c r="J63" s="138">
        <f t="shared" si="0"/>
        <v>0</v>
      </c>
    </row>
    <row r="64" spans="2:10" ht="13.5" thickBot="1">
      <c r="B64" s="46" t="s">
        <v>53</v>
      </c>
      <c r="F64" s="70" t="s">
        <v>102</v>
      </c>
      <c r="G64" s="69" t="s">
        <v>27</v>
      </c>
      <c r="H64" s="136">
        <v>5584513.44</v>
      </c>
      <c r="I64" s="136">
        <v>0</v>
      </c>
      <c r="J64" s="138">
        <f t="shared" si="0"/>
        <v>0</v>
      </c>
    </row>
    <row r="65" spans="2:10" ht="13.5" thickBot="1">
      <c r="B65" s="46" t="s">
        <v>54</v>
      </c>
      <c r="F65" s="70" t="s">
        <v>102</v>
      </c>
      <c r="G65" s="69" t="s">
        <v>28</v>
      </c>
      <c r="H65" s="136">
        <v>5584513.44</v>
      </c>
      <c r="I65" s="136">
        <v>0</v>
      </c>
      <c r="J65" s="138">
        <f t="shared" si="0"/>
        <v>0</v>
      </c>
    </row>
    <row r="66" spans="2:10" ht="13.5" thickBot="1">
      <c r="B66" s="46" t="s">
        <v>53</v>
      </c>
      <c r="F66" s="70" t="s">
        <v>102</v>
      </c>
      <c r="G66" s="69" t="s">
        <v>27</v>
      </c>
      <c r="H66" s="136">
        <v>326722.2</v>
      </c>
      <c r="I66" s="136">
        <v>0</v>
      </c>
      <c r="J66" s="138">
        <f t="shared" si="0"/>
        <v>0</v>
      </c>
    </row>
    <row r="67" spans="2:10" ht="13.5" thickBot="1">
      <c r="B67" s="46" t="s">
        <v>54</v>
      </c>
      <c r="F67" s="70" t="s">
        <v>102</v>
      </c>
      <c r="G67" s="69" t="s">
        <v>28</v>
      </c>
      <c r="H67" s="136">
        <v>326722.2</v>
      </c>
      <c r="I67" s="136">
        <v>0</v>
      </c>
      <c r="J67" s="138">
        <f t="shared" si="0"/>
        <v>0</v>
      </c>
    </row>
    <row r="68" spans="2:10" ht="13.5" thickBot="1">
      <c r="B68" s="68" t="s">
        <v>86</v>
      </c>
      <c r="C68" s="24"/>
      <c r="D68" s="24"/>
      <c r="E68" s="24"/>
      <c r="F68" s="65" t="s">
        <v>57</v>
      </c>
      <c r="G68" s="87"/>
      <c r="H68" s="17">
        <v>513940.11</v>
      </c>
      <c r="I68" s="17">
        <f>I69</f>
        <v>134175</v>
      </c>
      <c r="J68" s="138">
        <f t="shared" si="0"/>
        <v>26.10712754060001</v>
      </c>
    </row>
    <row r="69" spans="2:10" ht="13.5" customHeight="1" thickBot="1">
      <c r="B69" s="46" t="s">
        <v>50</v>
      </c>
      <c r="C69" s="24"/>
      <c r="D69" s="24"/>
      <c r="E69" s="24"/>
      <c r="F69" s="47" t="s">
        <v>57</v>
      </c>
      <c r="G69" s="87" t="s">
        <v>9</v>
      </c>
      <c r="H69" s="19">
        <v>513940.11</v>
      </c>
      <c r="I69" s="19">
        <f>I70</f>
        <v>134175</v>
      </c>
      <c r="J69" s="138">
        <f t="shared" si="0"/>
        <v>26.10712754060001</v>
      </c>
    </row>
    <row r="70" spans="2:10" ht="14.25" customHeight="1" thickBot="1">
      <c r="B70" s="46" t="s">
        <v>51</v>
      </c>
      <c r="C70" s="24"/>
      <c r="D70" s="24"/>
      <c r="E70" s="24"/>
      <c r="F70" s="47" t="s">
        <v>57</v>
      </c>
      <c r="G70" s="87" t="s">
        <v>10</v>
      </c>
      <c r="H70" s="19">
        <v>513940.11</v>
      </c>
      <c r="I70" s="19">
        <v>134175</v>
      </c>
      <c r="J70" s="138">
        <f t="shared" si="0"/>
        <v>26.10712754060001</v>
      </c>
    </row>
    <row r="71" spans="2:10" ht="27" customHeight="1" thickBot="1">
      <c r="B71" s="43" t="s">
        <v>34</v>
      </c>
      <c r="C71" s="24"/>
      <c r="D71" s="24"/>
      <c r="E71" s="24"/>
      <c r="F71" s="65" t="s">
        <v>80</v>
      </c>
      <c r="G71" s="73"/>
      <c r="H71" s="17">
        <v>2446885.55</v>
      </c>
      <c r="I71" s="17">
        <f>I72</f>
        <v>1202219</v>
      </c>
      <c r="J71" s="138">
        <f t="shared" si="0"/>
        <v>49.132620853476375</v>
      </c>
    </row>
    <row r="72" spans="2:10" ht="12.75" customHeight="1" thickBot="1">
      <c r="B72" s="20" t="s">
        <v>20</v>
      </c>
      <c r="C72" s="24"/>
      <c r="D72" s="24"/>
      <c r="E72" s="24"/>
      <c r="F72" s="47" t="s">
        <v>80</v>
      </c>
      <c r="G72" s="73"/>
      <c r="H72" s="19">
        <v>2446885.55</v>
      </c>
      <c r="I72" s="19">
        <f>I73+I75</f>
        <v>1202219</v>
      </c>
      <c r="J72" s="138">
        <f t="shared" si="0"/>
        <v>49.132620853476375</v>
      </c>
    </row>
    <row r="73" spans="2:10" ht="15.75" customHeight="1" thickBot="1">
      <c r="B73" s="20" t="s">
        <v>29</v>
      </c>
      <c r="C73" s="24"/>
      <c r="D73" s="24"/>
      <c r="E73" s="24"/>
      <c r="F73" s="47" t="s">
        <v>80</v>
      </c>
      <c r="G73" s="73" t="s">
        <v>27</v>
      </c>
      <c r="H73" s="19">
        <v>1917000</v>
      </c>
      <c r="I73" s="19">
        <f>I74</f>
        <v>986600</v>
      </c>
      <c r="J73" s="138">
        <f t="shared" si="0"/>
        <v>51.46583202921231</v>
      </c>
    </row>
    <row r="74" spans="2:10" ht="15" customHeight="1" thickBot="1">
      <c r="B74" s="18" t="s">
        <v>30</v>
      </c>
      <c r="C74" s="24"/>
      <c r="D74" s="24"/>
      <c r="E74" s="24"/>
      <c r="F74" s="47" t="s">
        <v>80</v>
      </c>
      <c r="G74" s="73" t="s">
        <v>28</v>
      </c>
      <c r="H74" s="19">
        <v>1917000</v>
      </c>
      <c r="I74" s="19">
        <v>986600</v>
      </c>
      <c r="J74" s="138">
        <f t="shared" si="0"/>
        <v>51.46583202921231</v>
      </c>
    </row>
    <row r="75" spans="2:10" ht="14.25" customHeight="1" thickBot="1">
      <c r="B75" s="20" t="s">
        <v>29</v>
      </c>
      <c r="C75" s="24"/>
      <c r="D75" s="24"/>
      <c r="E75" s="24"/>
      <c r="F75" s="47" t="s">
        <v>80</v>
      </c>
      <c r="G75" s="73" t="s">
        <v>27</v>
      </c>
      <c r="H75" s="19">
        <v>529885.55</v>
      </c>
      <c r="I75" s="19">
        <f>I76</f>
        <v>215619</v>
      </c>
      <c r="J75" s="138">
        <f t="shared" si="0"/>
        <v>40.69161727471149</v>
      </c>
    </row>
    <row r="76" spans="2:10" ht="13.5" customHeight="1" thickBot="1">
      <c r="B76" s="18" t="s">
        <v>30</v>
      </c>
      <c r="C76" s="24"/>
      <c r="D76" s="24"/>
      <c r="E76" s="24"/>
      <c r="F76" s="47" t="s">
        <v>80</v>
      </c>
      <c r="G76" s="73" t="s">
        <v>28</v>
      </c>
      <c r="H76" s="19">
        <v>529885.55</v>
      </c>
      <c r="I76" s="19">
        <v>215619</v>
      </c>
      <c r="J76" s="138">
        <f t="shared" si="0"/>
        <v>40.69161727471149</v>
      </c>
    </row>
    <row r="77" spans="2:10" ht="27" customHeight="1" thickBot="1">
      <c r="B77" s="51" t="s">
        <v>60</v>
      </c>
      <c r="C77" s="24"/>
      <c r="D77" s="24"/>
      <c r="E77" s="24"/>
      <c r="F77" s="52" t="s">
        <v>64</v>
      </c>
      <c r="G77" s="88"/>
      <c r="H77" s="17">
        <v>9426007.7</v>
      </c>
      <c r="I77" s="17">
        <f>I78+I85</f>
        <v>3268763.1199999996</v>
      </c>
      <c r="J77" s="138">
        <f t="shared" si="0"/>
        <v>34.678129108678746</v>
      </c>
    </row>
    <row r="78" spans="2:10" ht="15" customHeight="1" thickBot="1">
      <c r="B78" s="46" t="s">
        <v>61</v>
      </c>
      <c r="C78" s="24"/>
      <c r="D78" s="24"/>
      <c r="E78" s="24"/>
      <c r="F78" s="47" t="s">
        <v>65</v>
      </c>
      <c r="G78" s="83"/>
      <c r="H78" s="19">
        <v>8552258.7</v>
      </c>
      <c r="I78" s="19">
        <f>I79+I81+I83</f>
        <v>2740959.4099999997</v>
      </c>
      <c r="J78" s="138">
        <f t="shared" si="0"/>
        <v>32.0495380945387</v>
      </c>
    </row>
    <row r="79" spans="2:10" ht="27" customHeight="1" thickBot="1">
      <c r="B79" s="46" t="s">
        <v>62</v>
      </c>
      <c r="C79" s="24"/>
      <c r="D79" s="24"/>
      <c r="E79" s="24"/>
      <c r="F79" s="47" t="s">
        <v>65</v>
      </c>
      <c r="G79" s="83" t="s">
        <v>7</v>
      </c>
      <c r="H79" s="19">
        <v>6417297</v>
      </c>
      <c r="I79" s="19">
        <f>I80</f>
        <v>2258389.4</v>
      </c>
      <c r="J79" s="138">
        <f t="shared" si="0"/>
        <v>35.19222189653993</v>
      </c>
    </row>
    <row r="80" spans="2:10" ht="14.25" customHeight="1" thickBot="1">
      <c r="B80" s="46" t="s">
        <v>63</v>
      </c>
      <c r="C80" s="24"/>
      <c r="D80" s="24"/>
      <c r="E80" s="24"/>
      <c r="F80" s="47" t="s">
        <v>65</v>
      </c>
      <c r="G80" s="83" t="s">
        <v>8</v>
      </c>
      <c r="H80" s="19">
        <v>6417297</v>
      </c>
      <c r="I80" s="19">
        <v>2258389.4</v>
      </c>
      <c r="J80" s="138">
        <f t="shared" si="0"/>
        <v>35.19222189653993</v>
      </c>
    </row>
    <row r="81" spans="2:10" ht="13.5" customHeight="1" thickBot="1">
      <c r="B81" s="46" t="s">
        <v>50</v>
      </c>
      <c r="C81" s="24"/>
      <c r="D81" s="24"/>
      <c r="E81" s="24"/>
      <c r="F81" s="47" t="s">
        <v>65</v>
      </c>
      <c r="G81" s="83" t="s">
        <v>9</v>
      </c>
      <c r="H81" s="19">
        <v>2104961.7</v>
      </c>
      <c r="I81" s="19">
        <f>I82</f>
        <v>482441.09</v>
      </c>
      <c r="J81" s="138">
        <f t="shared" si="0"/>
        <v>22.91923363736262</v>
      </c>
    </row>
    <row r="82" spans="2:10" ht="13.5" customHeight="1" thickBot="1">
      <c r="B82" s="46" t="s">
        <v>51</v>
      </c>
      <c r="C82" s="24"/>
      <c r="D82" s="24"/>
      <c r="E82" s="24"/>
      <c r="F82" s="47" t="s">
        <v>65</v>
      </c>
      <c r="G82" s="83" t="s">
        <v>10</v>
      </c>
      <c r="H82" s="19">
        <v>2104961.7</v>
      </c>
      <c r="I82" s="19">
        <v>482441.09</v>
      </c>
      <c r="J82" s="138">
        <f t="shared" si="0"/>
        <v>22.91923363736262</v>
      </c>
    </row>
    <row r="83" spans="2:10" ht="13.5" customHeight="1" thickBot="1">
      <c r="B83" s="102" t="s">
        <v>118</v>
      </c>
      <c r="C83" s="24"/>
      <c r="D83" s="24"/>
      <c r="E83" s="24"/>
      <c r="F83" s="78" t="s">
        <v>65</v>
      </c>
      <c r="G83" s="103" t="s">
        <v>75</v>
      </c>
      <c r="H83" s="19">
        <v>30000</v>
      </c>
      <c r="I83" s="19">
        <f>I84</f>
        <v>128.92</v>
      </c>
      <c r="J83" s="138">
        <f aca="true" t="shared" si="1" ref="J83:J146">I83/H83*100</f>
        <v>0.42973333333333325</v>
      </c>
    </row>
    <row r="84" spans="2:10" ht="13.5" customHeight="1" thickBot="1">
      <c r="B84" s="102" t="s">
        <v>119</v>
      </c>
      <c r="C84" s="24"/>
      <c r="D84" s="24"/>
      <c r="E84" s="24"/>
      <c r="F84" s="78" t="s">
        <v>65</v>
      </c>
      <c r="G84" s="103" t="s">
        <v>120</v>
      </c>
      <c r="H84" s="19">
        <v>30000</v>
      </c>
      <c r="I84" s="19">
        <v>128.92</v>
      </c>
      <c r="J84" s="138">
        <f t="shared" si="1"/>
        <v>0.42973333333333325</v>
      </c>
    </row>
    <row r="85" spans="2:10" ht="14.25" customHeight="1" thickBot="1">
      <c r="B85" s="46" t="s">
        <v>66</v>
      </c>
      <c r="C85" s="24"/>
      <c r="D85" s="24"/>
      <c r="E85" s="24"/>
      <c r="F85" s="47" t="s">
        <v>67</v>
      </c>
      <c r="G85" s="83"/>
      <c r="H85" s="19">
        <v>873749</v>
      </c>
      <c r="I85" s="19">
        <f>I86</f>
        <v>527803.71</v>
      </c>
      <c r="J85" s="138">
        <f t="shared" si="1"/>
        <v>60.4067884483988</v>
      </c>
    </row>
    <row r="86" spans="2:10" ht="25.5" customHeight="1" thickBot="1">
      <c r="B86" s="46" t="s">
        <v>62</v>
      </c>
      <c r="C86" s="24"/>
      <c r="D86" s="24"/>
      <c r="E86" s="24"/>
      <c r="F86" s="47" t="s">
        <v>67</v>
      </c>
      <c r="G86" s="83" t="s">
        <v>7</v>
      </c>
      <c r="H86" s="19">
        <v>873749</v>
      </c>
      <c r="I86" s="19">
        <f>I87</f>
        <v>527803.71</v>
      </c>
      <c r="J86" s="138">
        <f t="shared" si="1"/>
        <v>60.4067884483988</v>
      </c>
    </row>
    <row r="87" spans="2:10" ht="14.25" customHeight="1" thickBot="1">
      <c r="B87" s="46" t="s">
        <v>63</v>
      </c>
      <c r="C87" s="24"/>
      <c r="D87" s="24"/>
      <c r="E87" s="24"/>
      <c r="F87" s="47" t="s">
        <v>67</v>
      </c>
      <c r="G87" s="83" t="s">
        <v>8</v>
      </c>
      <c r="H87" s="19">
        <v>873749</v>
      </c>
      <c r="I87" s="19">
        <v>527803.71</v>
      </c>
      <c r="J87" s="138">
        <f t="shared" si="1"/>
        <v>60.4067884483988</v>
      </c>
    </row>
    <row r="88" spans="2:10" ht="26.25" customHeight="1" thickBot="1">
      <c r="B88" s="16" t="s">
        <v>24</v>
      </c>
      <c r="C88" s="23"/>
      <c r="D88" s="23"/>
      <c r="E88" s="23"/>
      <c r="F88" s="96" t="s">
        <v>115</v>
      </c>
      <c r="G88" s="72"/>
      <c r="H88" s="17">
        <v>84840</v>
      </c>
      <c r="I88" s="17">
        <f>I89</f>
        <v>35350</v>
      </c>
      <c r="J88" s="138">
        <f t="shared" si="1"/>
        <v>41.66666666666667</v>
      </c>
    </row>
    <row r="89" spans="2:10" ht="38.25" customHeight="1" thickBot="1">
      <c r="B89" s="71" t="s">
        <v>92</v>
      </c>
      <c r="C89" s="24"/>
      <c r="D89" s="24"/>
      <c r="E89" s="24"/>
      <c r="F89" s="95" t="s">
        <v>115</v>
      </c>
      <c r="G89" s="73"/>
      <c r="H89" s="19">
        <v>84840</v>
      </c>
      <c r="I89" s="19">
        <f>I90</f>
        <v>35350</v>
      </c>
      <c r="J89" s="138">
        <f t="shared" si="1"/>
        <v>41.66666666666667</v>
      </c>
    </row>
    <row r="90" spans="2:10" ht="10.5" customHeight="1" thickBot="1">
      <c r="B90" s="20" t="s">
        <v>21</v>
      </c>
      <c r="C90" s="24"/>
      <c r="D90" s="24"/>
      <c r="E90" s="24"/>
      <c r="F90" s="95" t="s">
        <v>115</v>
      </c>
      <c r="G90" s="73" t="s">
        <v>5</v>
      </c>
      <c r="H90" s="19">
        <v>84840</v>
      </c>
      <c r="I90" s="19">
        <f>I91</f>
        <v>35350</v>
      </c>
      <c r="J90" s="138">
        <f t="shared" si="1"/>
        <v>41.66666666666667</v>
      </c>
    </row>
    <row r="91" spans="2:10" ht="14.25" customHeight="1" thickBot="1">
      <c r="B91" s="18" t="s">
        <v>16</v>
      </c>
      <c r="C91" s="24"/>
      <c r="D91" s="24"/>
      <c r="E91" s="24"/>
      <c r="F91" s="95" t="s">
        <v>115</v>
      </c>
      <c r="G91" s="73" t="s">
        <v>6</v>
      </c>
      <c r="H91" s="19">
        <v>84840</v>
      </c>
      <c r="I91" s="19">
        <v>35350</v>
      </c>
      <c r="J91" s="138">
        <f t="shared" si="1"/>
        <v>41.66666666666667</v>
      </c>
    </row>
    <row r="92" spans="2:10" ht="14.25" customHeight="1" thickBot="1">
      <c r="B92" s="50" t="s">
        <v>96</v>
      </c>
      <c r="C92" s="24"/>
      <c r="D92" s="24"/>
      <c r="E92" s="24"/>
      <c r="F92" s="75" t="s">
        <v>99</v>
      </c>
      <c r="G92" s="75"/>
      <c r="H92" s="36">
        <v>150000</v>
      </c>
      <c r="I92" s="36">
        <v>0</v>
      </c>
      <c r="J92" s="138">
        <f t="shared" si="1"/>
        <v>0</v>
      </c>
    </row>
    <row r="93" spans="2:10" ht="27" customHeight="1" thickBot="1">
      <c r="B93" s="39" t="s">
        <v>98</v>
      </c>
      <c r="C93" s="24"/>
      <c r="D93" s="24"/>
      <c r="E93" s="24"/>
      <c r="F93" s="76" t="s">
        <v>99</v>
      </c>
      <c r="G93" s="76"/>
      <c r="H93" s="37">
        <v>150000</v>
      </c>
      <c r="I93" s="37">
        <v>0</v>
      </c>
      <c r="J93" s="138">
        <f t="shared" si="1"/>
        <v>0</v>
      </c>
    </row>
    <row r="94" spans="2:10" ht="14.25" customHeight="1" thickBot="1">
      <c r="B94" s="39" t="s">
        <v>38</v>
      </c>
      <c r="C94" s="24"/>
      <c r="D94" s="24"/>
      <c r="E94" s="24"/>
      <c r="F94" s="76" t="s">
        <v>99</v>
      </c>
      <c r="G94" s="76" t="s">
        <v>9</v>
      </c>
      <c r="H94" s="37">
        <v>150000</v>
      </c>
      <c r="I94" s="37">
        <v>0</v>
      </c>
      <c r="J94" s="138">
        <f t="shared" si="1"/>
        <v>0</v>
      </c>
    </row>
    <row r="95" spans="2:10" ht="14.25" customHeight="1" thickBot="1">
      <c r="B95" s="39" t="s">
        <v>97</v>
      </c>
      <c r="C95" s="24"/>
      <c r="D95" s="24"/>
      <c r="E95" s="24"/>
      <c r="F95" s="76" t="s">
        <v>99</v>
      </c>
      <c r="G95" s="76" t="s">
        <v>10</v>
      </c>
      <c r="H95" s="37">
        <v>150000</v>
      </c>
      <c r="I95" s="37">
        <v>0</v>
      </c>
      <c r="J95" s="138">
        <f t="shared" si="1"/>
        <v>0</v>
      </c>
    </row>
    <row r="96" spans="2:10" ht="16.5" customHeight="1" thickBot="1">
      <c r="B96" s="51" t="s">
        <v>22</v>
      </c>
      <c r="C96" s="24"/>
      <c r="D96" s="24"/>
      <c r="E96" s="24"/>
      <c r="F96" s="52" t="s">
        <v>68</v>
      </c>
      <c r="G96" s="88"/>
      <c r="H96" s="17">
        <v>5877.7</v>
      </c>
      <c r="I96" s="17">
        <f>I97</f>
        <v>4075</v>
      </c>
      <c r="J96" s="138">
        <f t="shared" si="1"/>
        <v>69.32983990336356</v>
      </c>
    </row>
    <row r="97" spans="2:10" ht="12.75" customHeight="1" thickBot="1">
      <c r="B97" s="46" t="s">
        <v>61</v>
      </c>
      <c r="C97" s="24"/>
      <c r="D97" s="24"/>
      <c r="E97" s="24"/>
      <c r="F97" s="47" t="s">
        <v>69</v>
      </c>
      <c r="G97" s="83"/>
      <c r="H97" s="19">
        <v>5877.7</v>
      </c>
      <c r="I97" s="19">
        <f>I98+I100</f>
        <v>4075</v>
      </c>
      <c r="J97" s="138">
        <f t="shared" si="1"/>
        <v>69.32983990336356</v>
      </c>
    </row>
    <row r="98" spans="2:10" ht="13.5" customHeight="1" thickBot="1">
      <c r="B98" s="46" t="s">
        <v>50</v>
      </c>
      <c r="C98" s="24"/>
      <c r="D98" s="24"/>
      <c r="E98" s="24"/>
      <c r="F98" s="47" t="s">
        <v>69</v>
      </c>
      <c r="G98" s="83" t="s">
        <v>9</v>
      </c>
      <c r="H98" s="19">
        <v>5200</v>
      </c>
      <c r="I98" s="19">
        <f>I99</f>
        <v>3700</v>
      </c>
      <c r="J98" s="138">
        <f t="shared" si="1"/>
        <v>71.15384615384616</v>
      </c>
    </row>
    <row r="99" spans="2:10" ht="14.25" customHeight="1" thickBot="1">
      <c r="B99" s="46" t="s">
        <v>51</v>
      </c>
      <c r="C99" s="24"/>
      <c r="D99" s="24"/>
      <c r="E99" s="24"/>
      <c r="F99" s="47" t="s">
        <v>69</v>
      </c>
      <c r="G99" s="83" t="s">
        <v>10</v>
      </c>
      <c r="H99" s="19">
        <v>5200</v>
      </c>
      <c r="I99" s="19">
        <v>3700</v>
      </c>
      <c r="J99" s="138">
        <f t="shared" si="1"/>
        <v>71.15384615384616</v>
      </c>
    </row>
    <row r="100" spans="2:10" ht="14.25" customHeight="1" thickBot="1">
      <c r="B100" s="102" t="s">
        <v>118</v>
      </c>
      <c r="C100" s="24"/>
      <c r="D100" s="24"/>
      <c r="E100" s="24"/>
      <c r="F100" s="47" t="s">
        <v>69</v>
      </c>
      <c r="G100" s="83" t="s">
        <v>75</v>
      </c>
      <c r="H100" s="19">
        <v>677.7</v>
      </c>
      <c r="I100" s="19">
        <f>I101</f>
        <v>375</v>
      </c>
      <c r="J100" s="138">
        <f t="shared" si="1"/>
        <v>55.33421868083222</v>
      </c>
    </row>
    <row r="101" spans="2:10" ht="14.25" customHeight="1" thickBot="1">
      <c r="B101" s="102" t="s">
        <v>119</v>
      </c>
      <c r="C101" s="24"/>
      <c r="D101" s="24"/>
      <c r="E101" s="24"/>
      <c r="F101" s="47" t="s">
        <v>69</v>
      </c>
      <c r="G101" s="83" t="s">
        <v>120</v>
      </c>
      <c r="H101" s="19">
        <v>677.7</v>
      </c>
      <c r="I101" s="19">
        <v>375</v>
      </c>
      <c r="J101" s="138">
        <f t="shared" si="1"/>
        <v>55.33421868083222</v>
      </c>
    </row>
    <row r="102" spans="2:10" ht="15.75" customHeight="1" thickBot="1">
      <c r="B102" s="16" t="s">
        <v>23</v>
      </c>
      <c r="C102" s="23"/>
      <c r="D102" s="23"/>
      <c r="E102" s="23"/>
      <c r="F102" s="72" t="s">
        <v>103</v>
      </c>
      <c r="G102" s="72"/>
      <c r="H102" s="17">
        <v>14600821.990000002</v>
      </c>
      <c r="I102" s="17">
        <f>I103+I106+I109+I112+I116+I119+I122+I125+I128+I130+I133+I137+I142+I147+I156+I159+I168</f>
        <v>1994915.42</v>
      </c>
      <c r="J102" s="138">
        <f t="shared" si="1"/>
        <v>13.663035008346128</v>
      </c>
    </row>
    <row r="103" spans="2:10" ht="13.5" thickBot="1">
      <c r="B103" s="46" t="s">
        <v>71</v>
      </c>
      <c r="C103" s="24"/>
      <c r="D103" s="24"/>
      <c r="E103" s="24"/>
      <c r="F103" s="47" t="s">
        <v>72</v>
      </c>
      <c r="G103" s="73"/>
      <c r="H103" s="19">
        <v>48000</v>
      </c>
      <c r="I103" s="19">
        <v>0</v>
      </c>
      <c r="J103" s="138">
        <f t="shared" si="1"/>
        <v>0</v>
      </c>
    </row>
    <row r="104" spans="2:10" ht="13.5" thickBot="1">
      <c r="B104" s="46" t="s">
        <v>73</v>
      </c>
      <c r="C104" s="24"/>
      <c r="D104" s="24"/>
      <c r="E104" s="24"/>
      <c r="F104" s="47" t="s">
        <v>72</v>
      </c>
      <c r="G104" s="83" t="s">
        <v>75</v>
      </c>
      <c r="H104" s="19">
        <v>48000</v>
      </c>
      <c r="I104" s="19">
        <v>0</v>
      </c>
      <c r="J104" s="138">
        <f t="shared" si="1"/>
        <v>0</v>
      </c>
    </row>
    <row r="105" spans="2:10" ht="13.5" thickBot="1">
      <c r="B105" s="46" t="s">
        <v>74</v>
      </c>
      <c r="C105" s="24"/>
      <c r="D105" s="24"/>
      <c r="E105" s="24"/>
      <c r="F105" s="47" t="s">
        <v>72</v>
      </c>
      <c r="G105" s="83" t="s">
        <v>19</v>
      </c>
      <c r="H105" s="19">
        <v>48000</v>
      </c>
      <c r="I105" s="19">
        <v>0</v>
      </c>
      <c r="J105" s="138">
        <f t="shared" si="1"/>
        <v>0</v>
      </c>
    </row>
    <row r="106" spans="2:10" s="2" customFormat="1" ht="13.5" customHeight="1" thickBot="1">
      <c r="B106" s="18" t="s">
        <v>15</v>
      </c>
      <c r="C106" s="24"/>
      <c r="D106" s="24"/>
      <c r="E106" s="24"/>
      <c r="F106" s="73" t="s">
        <v>104</v>
      </c>
      <c r="G106" s="73"/>
      <c r="H106" s="19">
        <v>2778826.6500000004</v>
      </c>
      <c r="I106" s="19">
        <f>I107</f>
        <v>374376.41</v>
      </c>
      <c r="J106" s="138">
        <f t="shared" si="1"/>
        <v>13.472463638564857</v>
      </c>
    </row>
    <row r="107" spans="2:10" ht="15.75" customHeight="1" thickBot="1">
      <c r="B107" s="25" t="s">
        <v>11</v>
      </c>
      <c r="C107" s="24"/>
      <c r="D107" s="24"/>
      <c r="E107" s="24"/>
      <c r="F107" s="73" t="s">
        <v>104</v>
      </c>
      <c r="G107" s="73" t="s">
        <v>9</v>
      </c>
      <c r="H107" s="19">
        <v>2778826.6500000004</v>
      </c>
      <c r="I107" s="19">
        <f>I108</f>
        <v>374376.41</v>
      </c>
      <c r="J107" s="138">
        <f t="shared" si="1"/>
        <v>13.472463638564857</v>
      </c>
    </row>
    <row r="108" spans="2:10" ht="13.5" thickBot="1">
      <c r="B108" s="25" t="s">
        <v>12</v>
      </c>
      <c r="C108" s="24"/>
      <c r="D108" s="24"/>
      <c r="E108" s="24"/>
      <c r="F108" s="73" t="s">
        <v>104</v>
      </c>
      <c r="G108" s="73" t="s">
        <v>10</v>
      </c>
      <c r="H108" s="19">
        <v>2778826.6500000004</v>
      </c>
      <c r="I108" s="19">
        <v>374376.41</v>
      </c>
      <c r="J108" s="138">
        <f t="shared" si="1"/>
        <v>13.472463638564857</v>
      </c>
    </row>
    <row r="109" spans="2:10" ht="13.5" thickBot="1">
      <c r="B109" s="25" t="s">
        <v>26</v>
      </c>
      <c r="C109" s="24"/>
      <c r="D109" s="24"/>
      <c r="E109" s="24"/>
      <c r="F109" s="73" t="s">
        <v>105</v>
      </c>
      <c r="G109" s="73"/>
      <c r="H109" s="19">
        <v>50000</v>
      </c>
      <c r="I109" s="19">
        <v>0</v>
      </c>
      <c r="J109" s="138">
        <f t="shared" si="1"/>
        <v>0</v>
      </c>
    </row>
    <row r="110" spans="2:10" ht="13.5" thickBot="1">
      <c r="B110" s="25" t="s">
        <v>11</v>
      </c>
      <c r="C110" s="24"/>
      <c r="D110" s="24"/>
      <c r="E110" s="24"/>
      <c r="F110" s="73" t="s">
        <v>105</v>
      </c>
      <c r="G110" s="73" t="s">
        <v>9</v>
      </c>
      <c r="H110" s="19">
        <v>50000</v>
      </c>
      <c r="I110" s="19">
        <v>0</v>
      </c>
      <c r="J110" s="138">
        <f t="shared" si="1"/>
        <v>0</v>
      </c>
    </row>
    <row r="111" spans="2:10" s="2" customFormat="1" ht="13.5" thickBot="1">
      <c r="B111" s="25" t="s">
        <v>12</v>
      </c>
      <c r="C111" s="24"/>
      <c r="D111" s="24"/>
      <c r="E111" s="24"/>
      <c r="F111" s="73" t="s">
        <v>105</v>
      </c>
      <c r="G111" s="73" t="s">
        <v>10</v>
      </c>
      <c r="H111" s="19">
        <v>50000</v>
      </c>
      <c r="I111" s="19">
        <v>0</v>
      </c>
      <c r="J111" s="138">
        <f t="shared" si="1"/>
        <v>0</v>
      </c>
    </row>
    <row r="112" spans="2:10" s="2" customFormat="1" ht="13.5" thickBot="1">
      <c r="B112" s="46" t="s">
        <v>76</v>
      </c>
      <c r="C112" s="24"/>
      <c r="D112" s="24"/>
      <c r="E112" s="24"/>
      <c r="F112" s="73" t="s">
        <v>78</v>
      </c>
      <c r="G112" s="83"/>
      <c r="H112" s="19">
        <v>140616</v>
      </c>
      <c r="I112" s="19">
        <f>I113</f>
        <v>59762</v>
      </c>
      <c r="J112" s="138">
        <f t="shared" si="1"/>
        <v>42.50014223132503</v>
      </c>
    </row>
    <row r="113" spans="2:10" s="2" customFormat="1" ht="13.5" thickBot="1">
      <c r="B113" s="46" t="s">
        <v>77</v>
      </c>
      <c r="C113" s="24"/>
      <c r="D113" s="24"/>
      <c r="E113" s="24"/>
      <c r="F113" s="47" t="s">
        <v>78</v>
      </c>
      <c r="G113" s="83"/>
      <c r="H113" s="19">
        <v>140616</v>
      </c>
      <c r="I113" s="19">
        <f>I114</f>
        <v>59762</v>
      </c>
      <c r="J113" s="138">
        <f t="shared" si="1"/>
        <v>42.50014223132503</v>
      </c>
    </row>
    <row r="114" spans="2:10" s="2" customFormat="1" ht="26.25" thickBot="1">
      <c r="B114" s="46" t="s">
        <v>62</v>
      </c>
      <c r="C114" s="24"/>
      <c r="D114" s="24"/>
      <c r="E114" s="24"/>
      <c r="F114" s="47" t="s">
        <v>78</v>
      </c>
      <c r="G114" s="83" t="s">
        <v>7</v>
      </c>
      <c r="H114" s="19">
        <v>140616</v>
      </c>
      <c r="I114" s="19">
        <f>I115</f>
        <v>59762</v>
      </c>
      <c r="J114" s="138">
        <f t="shared" si="1"/>
        <v>42.50014223132503</v>
      </c>
    </row>
    <row r="115" spans="2:10" s="2" customFormat="1" ht="13.5" thickBot="1">
      <c r="B115" s="46" t="s">
        <v>63</v>
      </c>
      <c r="C115" s="24"/>
      <c r="D115" s="24"/>
      <c r="E115" s="24"/>
      <c r="F115" s="47" t="s">
        <v>78</v>
      </c>
      <c r="G115" s="83" t="s">
        <v>8</v>
      </c>
      <c r="H115" s="19">
        <v>140616</v>
      </c>
      <c r="I115" s="19">
        <v>59762</v>
      </c>
      <c r="J115" s="138">
        <f t="shared" si="1"/>
        <v>42.50014223132503</v>
      </c>
    </row>
    <row r="116" spans="2:10" s="2" customFormat="1" ht="13.5" thickBot="1">
      <c r="B116" s="39" t="s">
        <v>37</v>
      </c>
      <c r="C116" s="35"/>
      <c r="D116" s="35"/>
      <c r="E116" s="35"/>
      <c r="F116" s="77" t="s">
        <v>106</v>
      </c>
      <c r="G116" s="89"/>
      <c r="H116" s="37">
        <v>418608</v>
      </c>
      <c r="I116" s="37">
        <f>I117</f>
        <v>208757.18</v>
      </c>
      <c r="J116" s="138">
        <f t="shared" si="1"/>
        <v>49.869371822803195</v>
      </c>
    </row>
    <row r="117" spans="2:10" s="2" customFormat="1" ht="15.75" customHeight="1" thickBot="1">
      <c r="B117" s="20" t="s">
        <v>29</v>
      </c>
      <c r="C117" s="35"/>
      <c r="D117" s="35"/>
      <c r="E117" s="35"/>
      <c r="F117" s="77" t="s">
        <v>106</v>
      </c>
      <c r="G117" s="89" t="s">
        <v>27</v>
      </c>
      <c r="H117" s="37">
        <v>418608</v>
      </c>
      <c r="I117" s="37">
        <f>I118</f>
        <v>208757.18</v>
      </c>
      <c r="J117" s="138">
        <f t="shared" si="1"/>
        <v>49.869371822803195</v>
      </c>
    </row>
    <row r="118" spans="2:10" s="2" customFormat="1" ht="15.75" customHeight="1" thickBot="1">
      <c r="B118" s="18" t="s">
        <v>30</v>
      </c>
      <c r="C118" s="35"/>
      <c r="D118" s="35"/>
      <c r="E118" s="35"/>
      <c r="F118" s="77" t="s">
        <v>106</v>
      </c>
      <c r="G118" s="89" t="s">
        <v>28</v>
      </c>
      <c r="H118" s="37">
        <v>418608</v>
      </c>
      <c r="I118" s="37">
        <v>208757.18</v>
      </c>
      <c r="J118" s="138">
        <f t="shared" si="1"/>
        <v>49.869371822803195</v>
      </c>
    </row>
    <row r="119" spans="2:10" s="2" customFormat="1" ht="27" customHeight="1" thickBot="1">
      <c r="B119" s="41" t="s">
        <v>31</v>
      </c>
      <c r="C119" s="35"/>
      <c r="D119" s="35"/>
      <c r="E119" s="35"/>
      <c r="F119" s="78" t="s">
        <v>109</v>
      </c>
      <c r="G119" s="89"/>
      <c r="H119" s="37">
        <v>68380</v>
      </c>
      <c r="I119" s="37">
        <f>I120</f>
        <v>68380</v>
      </c>
      <c r="J119" s="138">
        <f t="shared" si="1"/>
        <v>100</v>
      </c>
    </row>
    <row r="120" spans="2:10" ht="13.5" thickBot="1">
      <c r="B120" s="18" t="s">
        <v>21</v>
      </c>
      <c r="C120" s="24"/>
      <c r="D120" s="24"/>
      <c r="E120" s="24"/>
      <c r="F120" s="78" t="s">
        <v>109</v>
      </c>
      <c r="G120" s="73" t="s">
        <v>5</v>
      </c>
      <c r="H120" s="19">
        <v>68380</v>
      </c>
      <c r="I120" s="19">
        <f>I121</f>
        <v>68380</v>
      </c>
      <c r="J120" s="138">
        <f t="shared" si="1"/>
        <v>100</v>
      </c>
    </row>
    <row r="121" spans="2:10" s="2" customFormat="1" ht="13.5" customHeight="1" thickBot="1">
      <c r="B121" s="18" t="s">
        <v>16</v>
      </c>
      <c r="C121" s="24"/>
      <c r="D121" s="24"/>
      <c r="E121" s="24"/>
      <c r="F121" s="78" t="s">
        <v>109</v>
      </c>
      <c r="G121" s="73" t="s">
        <v>6</v>
      </c>
      <c r="H121" s="19">
        <v>68380</v>
      </c>
      <c r="I121" s="19">
        <v>68380</v>
      </c>
      <c r="J121" s="138">
        <f t="shared" si="1"/>
        <v>100</v>
      </c>
    </row>
    <row r="122" spans="2:10" s="2" customFormat="1" ht="13.5" customHeight="1" thickBot="1">
      <c r="B122" s="18" t="s">
        <v>25</v>
      </c>
      <c r="C122" s="24"/>
      <c r="D122" s="24"/>
      <c r="E122" s="24"/>
      <c r="F122" s="73" t="s">
        <v>107</v>
      </c>
      <c r="G122" s="73"/>
      <c r="H122" s="19">
        <v>283752</v>
      </c>
      <c r="I122" s="19">
        <f>I123</f>
        <v>17600</v>
      </c>
      <c r="J122" s="138">
        <f t="shared" si="1"/>
        <v>6.202599453043503</v>
      </c>
    </row>
    <row r="123" spans="2:10" ht="13.5" customHeight="1" thickBot="1">
      <c r="B123" s="18" t="s">
        <v>11</v>
      </c>
      <c r="C123" s="24"/>
      <c r="D123" s="24"/>
      <c r="E123" s="24"/>
      <c r="F123" s="73" t="s">
        <v>107</v>
      </c>
      <c r="G123" s="73" t="s">
        <v>9</v>
      </c>
      <c r="H123" s="19">
        <v>283752</v>
      </c>
      <c r="I123" s="19">
        <f>I124</f>
        <v>17600</v>
      </c>
      <c r="J123" s="138">
        <f t="shared" si="1"/>
        <v>6.202599453043503</v>
      </c>
    </row>
    <row r="124" spans="2:10" ht="15.75" customHeight="1" thickBot="1">
      <c r="B124" s="18" t="s">
        <v>12</v>
      </c>
      <c r="C124" s="24"/>
      <c r="D124" s="24"/>
      <c r="E124" s="24"/>
      <c r="F124" s="73" t="s">
        <v>107</v>
      </c>
      <c r="G124" s="73" t="s">
        <v>10</v>
      </c>
      <c r="H124" s="19">
        <v>283752</v>
      </c>
      <c r="I124" s="19">
        <v>17600</v>
      </c>
      <c r="J124" s="138">
        <f t="shared" si="1"/>
        <v>6.202599453043503</v>
      </c>
    </row>
    <row r="125" spans="2:10" ht="12.75" customHeight="1" thickBot="1">
      <c r="B125" s="46" t="s">
        <v>79</v>
      </c>
      <c r="C125" s="24"/>
      <c r="D125" s="24"/>
      <c r="E125" s="24"/>
      <c r="F125" s="73" t="s">
        <v>108</v>
      </c>
      <c r="G125" s="73"/>
      <c r="H125" s="19">
        <v>343158</v>
      </c>
      <c r="I125" s="19">
        <f>I126</f>
        <v>69934.67</v>
      </c>
      <c r="J125" s="138">
        <f t="shared" si="1"/>
        <v>20.379728871248812</v>
      </c>
    </row>
    <row r="126" spans="2:10" ht="26.25" customHeight="1" thickBot="1">
      <c r="B126" s="18" t="s">
        <v>17</v>
      </c>
      <c r="C126" s="23"/>
      <c r="D126" s="23"/>
      <c r="E126" s="23"/>
      <c r="F126" s="73" t="s">
        <v>108</v>
      </c>
      <c r="G126" s="73" t="s">
        <v>7</v>
      </c>
      <c r="H126" s="19">
        <v>333158</v>
      </c>
      <c r="I126" s="19">
        <f>I127</f>
        <v>69934.67</v>
      </c>
      <c r="J126" s="138">
        <f t="shared" si="1"/>
        <v>20.991442498754346</v>
      </c>
    </row>
    <row r="127" spans="2:10" s="2" customFormat="1" ht="18.75" customHeight="1" thickBot="1">
      <c r="B127" s="18" t="s">
        <v>18</v>
      </c>
      <c r="C127" s="23"/>
      <c r="D127" s="23"/>
      <c r="E127" s="23"/>
      <c r="F127" s="73" t="s">
        <v>108</v>
      </c>
      <c r="G127" s="73" t="s">
        <v>8</v>
      </c>
      <c r="H127" s="19">
        <v>333158</v>
      </c>
      <c r="I127" s="19">
        <v>69934.67</v>
      </c>
      <c r="J127" s="138">
        <f t="shared" si="1"/>
        <v>20.991442498754346</v>
      </c>
    </row>
    <row r="128" spans="2:10" s="2" customFormat="1" ht="15.75" customHeight="1" thickBot="1">
      <c r="B128" s="25" t="s">
        <v>11</v>
      </c>
      <c r="C128" s="24"/>
      <c r="D128" s="24"/>
      <c r="E128" s="24"/>
      <c r="F128" s="73" t="s">
        <v>108</v>
      </c>
      <c r="G128" s="73" t="s">
        <v>9</v>
      </c>
      <c r="H128" s="19">
        <v>10000</v>
      </c>
      <c r="I128" s="19">
        <v>0</v>
      </c>
      <c r="J128" s="138">
        <f t="shared" si="1"/>
        <v>0</v>
      </c>
    </row>
    <row r="129" spans="2:10" s="2" customFormat="1" ht="13.5" customHeight="1" thickBot="1">
      <c r="B129" s="28" t="s">
        <v>12</v>
      </c>
      <c r="C129" s="29"/>
      <c r="D129" s="29"/>
      <c r="E129" s="29"/>
      <c r="F129" s="73" t="s">
        <v>108</v>
      </c>
      <c r="G129" s="79" t="s">
        <v>10</v>
      </c>
      <c r="H129" s="30">
        <v>10000</v>
      </c>
      <c r="I129" s="30">
        <v>0</v>
      </c>
      <c r="J129" s="138">
        <f t="shared" si="1"/>
        <v>0</v>
      </c>
    </row>
    <row r="130" spans="2:10" ht="13.5" thickBot="1">
      <c r="B130" s="41" t="s">
        <v>93</v>
      </c>
      <c r="F130" s="78" t="s">
        <v>110</v>
      </c>
      <c r="G130" s="79"/>
      <c r="H130" s="30">
        <v>293000</v>
      </c>
      <c r="I130" s="30">
        <v>0</v>
      </c>
      <c r="J130" s="138">
        <f t="shared" si="1"/>
        <v>0</v>
      </c>
    </row>
    <row r="131" spans="2:10" ht="15.75" customHeight="1" thickBot="1">
      <c r="B131" s="41" t="s">
        <v>94</v>
      </c>
      <c r="F131" s="78" t="s">
        <v>110</v>
      </c>
      <c r="G131" s="79" t="s">
        <v>9</v>
      </c>
      <c r="H131" s="53">
        <v>293000</v>
      </c>
      <c r="I131" s="53">
        <v>0</v>
      </c>
      <c r="J131" s="138">
        <f t="shared" si="1"/>
        <v>0</v>
      </c>
    </row>
    <row r="132" spans="2:10" ht="14.25" customHeight="1" thickBot="1">
      <c r="B132" s="41" t="s">
        <v>39</v>
      </c>
      <c r="F132" s="78" t="s">
        <v>110</v>
      </c>
      <c r="G132" s="90" t="s">
        <v>10</v>
      </c>
      <c r="H132" s="37">
        <v>293000</v>
      </c>
      <c r="I132" s="37">
        <v>0</v>
      </c>
      <c r="J132" s="138">
        <f t="shared" si="1"/>
        <v>0</v>
      </c>
    </row>
    <row r="133" spans="2:10" ht="13.5" customHeight="1" thickBot="1">
      <c r="B133" s="46" t="s">
        <v>58</v>
      </c>
      <c r="F133" s="47" t="s">
        <v>59</v>
      </c>
      <c r="G133" s="73"/>
      <c r="H133" s="19">
        <v>903636.53</v>
      </c>
      <c r="I133" s="19">
        <f>I134</f>
        <v>637835.26</v>
      </c>
      <c r="J133" s="138">
        <f t="shared" si="1"/>
        <v>70.58537795057931</v>
      </c>
    </row>
    <row r="134" spans="2:10" ht="13.5" customHeight="1" thickBot="1">
      <c r="B134" s="64" t="s">
        <v>95</v>
      </c>
      <c r="F134" s="47" t="s">
        <v>59</v>
      </c>
      <c r="G134" s="73"/>
      <c r="H134" s="19">
        <v>903636.53</v>
      </c>
      <c r="I134" s="19">
        <f>I135</f>
        <v>637835.26</v>
      </c>
      <c r="J134" s="138">
        <f t="shared" si="1"/>
        <v>70.58537795057931</v>
      </c>
    </row>
    <row r="135" spans="2:10" ht="13.5" thickBot="1">
      <c r="B135" s="46" t="s">
        <v>50</v>
      </c>
      <c r="F135" s="47" t="s">
        <v>59</v>
      </c>
      <c r="G135" s="73" t="s">
        <v>9</v>
      </c>
      <c r="H135" s="19">
        <v>903636.53</v>
      </c>
      <c r="I135" s="19">
        <f>I136</f>
        <v>637835.26</v>
      </c>
      <c r="J135" s="138">
        <f t="shared" si="1"/>
        <v>70.58537795057931</v>
      </c>
    </row>
    <row r="136" spans="2:10" ht="13.5" thickBot="1">
      <c r="B136" s="46" t="s">
        <v>51</v>
      </c>
      <c r="F136" s="81" t="s">
        <v>59</v>
      </c>
      <c r="G136" s="73" t="s">
        <v>10</v>
      </c>
      <c r="H136" s="19">
        <v>903636.53</v>
      </c>
      <c r="I136" s="19">
        <v>637835.26</v>
      </c>
      <c r="J136" s="138">
        <f t="shared" si="1"/>
        <v>70.58537795057931</v>
      </c>
    </row>
    <row r="137" spans="2:10" ht="15.75" customHeight="1" thickBot="1">
      <c r="B137" s="39" t="s">
        <v>70</v>
      </c>
      <c r="F137" s="80" t="s">
        <v>114</v>
      </c>
      <c r="G137" s="91"/>
      <c r="H137" s="49">
        <v>2826839</v>
      </c>
      <c r="I137" s="49">
        <v>0</v>
      </c>
      <c r="J137" s="138">
        <f t="shared" si="1"/>
        <v>0</v>
      </c>
    </row>
    <row r="138" spans="2:10" ht="12" customHeight="1" thickBot="1">
      <c r="B138" s="41" t="s">
        <v>33</v>
      </c>
      <c r="F138" s="80" t="s">
        <v>114</v>
      </c>
      <c r="G138" s="91" t="s">
        <v>9</v>
      </c>
      <c r="H138" s="49">
        <v>1926839</v>
      </c>
      <c r="I138" s="49">
        <v>0</v>
      </c>
      <c r="J138" s="138">
        <f t="shared" si="1"/>
        <v>0</v>
      </c>
    </row>
    <row r="139" spans="2:10" ht="12.75" customHeight="1" thickBot="1">
      <c r="B139" s="40" t="s">
        <v>39</v>
      </c>
      <c r="F139" s="80" t="s">
        <v>114</v>
      </c>
      <c r="G139" s="91" t="s">
        <v>10</v>
      </c>
      <c r="H139" s="49">
        <v>1926839</v>
      </c>
      <c r="I139" s="49">
        <v>0</v>
      </c>
      <c r="J139" s="138">
        <f t="shared" si="1"/>
        <v>0</v>
      </c>
    </row>
    <row r="140" spans="2:10" ht="15" customHeight="1" thickBot="1">
      <c r="B140" s="40" t="s">
        <v>33</v>
      </c>
      <c r="F140" s="80" t="s">
        <v>114</v>
      </c>
      <c r="G140" s="92" t="s">
        <v>9</v>
      </c>
      <c r="H140" s="60">
        <v>900000</v>
      </c>
      <c r="I140" s="60">
        <v>0</v>
      </c>
      <c r="J140" s="138">
        <f t="shared" si="1"/>
        <v>0</v>
      </c>
    </row>
    <row r="141" spans="2:10" ht="15" customHeight="1" thickBot="1">
      <c r="B141" s="39" t="s">
        <v>39</v>
      </c>
      <c r="F141" s="80" t="s">
        <v>114</v>
      </c>
      <c r="G141" s="80" t="s">
        <v>10</v>
      </c>
      <c r="H141" s="74">
        <v>900000</v>
      </c>
      <c r="I141" s="74">
        <v>0</v>
      </c>
      <c r="J141" s="138">
        <f t="shared" si="1"/>
        <v>0</v>
      </c>
    </row>
    <row r="142" spans="2:10" ht="15" customHeight="1" thickBot="1">
      <c r="B142" s="40" t="s">
        <v>121</v>
      </c>
      <c r="F142" s="80" t="s">
        <v>123</v>
      </c>
      <c r="G142" s="104"/>
      <c r="H142" s="74">
        <v>3963163.17</v>
      </c>
      <c r="I142" s="74">
        <v>269.9</v>
      </c>
      <c r="J142" s="138">
        <f t="shared" si="1"/>
        <v>0.006810216698698277</v>
      </c>
    </row>
    <row r="143" spans="2:10" ht="15" customHeight="1" thickBot="1">
      <c r="B143" s="41" t="s">
        <v>33</v>
      </c>
      <c r="F143" s="80" t="s">
        <v>123</v>
      </c>
      <c r="G143" s="104" t="s">
        <v>9</v>
      </c>
      <c r="H143" s="74">
        <v>3959200</v>
      </c>
      <c r="I143" s="74">
        <v>0</v>
      </c>
      <c r="J143" s="138">
        <f t="shared" si="1"/>
        <v>0</v>
      </c>
    </row>
    <row r="144" spans="2:10" ht="15" customHeight="1" thickBot="1">
      <c r="B144" s="40" t="s">
        <v>39</v>
      </c>
      <c r="F144" s="80" t="s">
        <v>123</v>
      </c>
      <c r="G144" s="104" t="s">
        <v>10</v>
      </c>
      <c r="H144" s="74">
        <v>3959200</v>
      </c>
      <c r="I144" s="74">
        <v>0</v>
      </c>
      <c r="J144" s="138">
        <f t="shared" si="1"/>
        <v>0</v>
      </c>
    </row>
    <row r="145" spans="2:10" ht="15" customHeight="1" thickBot="1">
      <c r="B145" s="41" t="s">
        <v>33</v>
      </c>
      <c r="F145" s="80" t="s">
        <v>123</v>
      </c>
      <c r="G145" s="104" t="s">
        <v>9</v>
      </c>
      <c r="H145" s="74">
        <v>3963.17</v>
      </c>
      <c r="I145" s="74">
        <f>I146</f>
        <v>269.9</v>
      </c>
      <c r="J145" s="138">
        <f t="shared" si="1"/>
        <v>6.810204962189357</v>
      </c>
    </row>
    <row r="146" spans="2:10" ht="15" customHeight="1" thickBot="1">
      <c r="B146" s="40" t="s">
        <v>39</v>
      </c>
      <c r="F146" s="80" t="s">
        <v>123</v>
      </c>
      <c r="G146" s="104" t="s">
        <v>10</v>
      </c>
      <c r="H146" s="74">
        <v>3963.17</v>
      </c>
      <c r="I146" s="74">
        <v>269.9</v>
      </c>
      <c r="J146" s="138">
        <f t="shared" si="1"/>
        <v>6.810204962189357</v>
      </c>
    </row>
    <row r="147" spans="2:10" ht="26.25" customHeight="1" thickBot="1">
      <c r="B147" s="40" t="s">
        <v>122</v>
      </c>
      <c r="F147" s="80" t="s">
        <v>124</v>
      </c>
      <c r="G147" s="104"/>
      <c r="H147" s="74">
        <v>1278471.9</v>
      </c>
      <c r="I147" s="74">
        <v>0</v>
      </c>
      <c r="J147" s="138">
        <f aca="true" t="shared" si="2" ref="J147:J170">I147/H147*100</f>
        <v>0</v>
      </c>
    </row>
    <row r="148" spans="2:10" ht="12.75" customHeight="1" thickBot="1">
      <c r="B148" s="41" t="s">
        <v>33</v>
      </c>
      <c r="F148" s="80" t="s">
        <v>124</v>
      </c>
      <c r="G148" s="104" t="s">
        <v>9</v>
      </c>
      <c r="H148" s="74">
        <v>68471.9</v>
      </c>
      <c r="I148" s="74">
        <v>0</v>
      </c>
      <c r="J148" s="138">
        <f t="shared" si="2"/>
        <v>0</v>
      </c>
    </row>
    <row r="149" spans="2:10" ht="14.25" customHeight="1" thickBot="1">
      <c r="B149" s="40" t="s">
        <v>39</v>
      </c>
      <c r="F149" s="80" t="s">
        <v>124</v>
      </c>
      <c r="G149" s="98" t="s">
        <v>10</v>
      </c>
      <c r="H149" s="74">
        <v>68471.9</v>
      </c>
      <c r="I149" s="74">
        <v>0</v>
      </c>
      <c r="J149" s="138">
        <f t="shared" si="2"/>
        <v>0</v>
      </c>
    </row>
    <row r="150" spans="2:10" ht="14.25" customHeight="1" thickBot="1">
      <c r="B150" s="41" t="s">
        <v>33</v>
      </c>
      <c r="F150" s="80" t="s">
        <v>124</v>
      </c>
      <c r="G150" s="104" t="s">
        <v>9</v>
      </c>
      <c r="H150" s="74">
        <v>1000000</v>
      </c>
      <c r="I150" s="74">
        <v>0</v>
      </c>
      <c r="J150" s="138">
        <f t="shared" si="2"/>
        <v>0</v>
      </c>
    </row>
    <row r="151" spans="2:10" ht="13.5" customHeight="1" thickBot="1">
      <c r="B151" s="40" t="s">
        <v>39</v>
      </c>
      <c r="F151" s="80" t="s">
        <v>124</v>
      </c>
      <c r="G151" s="98" t="s">
        <v>10</v>
      </c>
      <c r="H151" s="74">
        <v>1000000</v>
      </c>
      <c r="I151" s="74">
        <v>0</v>
      </c>
      <c r="J151" s="138">
        <f t="shared" si="2"/>
        <v>0</v>
      </c>
    </row>
    <row r="152" spans="2:10" ht="14.25" customHeight="1" thickBot="1">
      <c r="B152" s="41" t="s">
        <v>33</v>
      </c>
      <c r="F152" s="80" t="s">
        <v>124</v>
      </c>
      <c r="G152" s="104" t="s">
        <v>9</v>
      </c>
      <c r="H152" s="74">
        <v>80000</v>
      </c>
      <c r="I152" s="74">
        <v>0</v>
      </c>
      <c r="J152" s="138">
        <f t="shared" si="2"/>
        <v>0</v>
      </c>
    </row>
    <row r="153" spans="2:10" ht="12" customHeight="1" thickBot="1">
      <c r="B153" s="40" t="s">
        <v>39</v>
      </c>
      <c r="F153" s="80" t="s">
        <v>124</v>
      </c>
      <c r="G153" s="98" t="s">
        <v>10</v>
      </c>
      <c r="H153" s="74">
        <v>80000</v>
      </c>
      <c r="I153" s="74">
        <v>0</v>
      </c>
      <c r="J153" s="138">
        <f t="shared" si="2"/>
        <v>0</v>
      </c>
    </row>
    <row r="154" spans="2:10" ht="15" customHeight="1" thickBot="1">
      <c r="B154" s="41" t="s">
        <v>33</v>
      </c>
      <c r="F154" s="80" t="s">
        <v>124</v>
      </c>
      <c r="G154" s="104" t="s">
        <v>9</v>
      </c>
      <c r="H154" s="74">
        <v>130000</v>
      </c>
      <c r="I154" s="74">
        <v>0</v>
      </c>
      <c r="J154" s="138">
        <f t="shared" si="2"/>
        <v>0</v>
      </c>
    </row>
    <row r="155" spans="2:10" ht="15" customHeight="1" thickBot="1">
      <c r="B155" s="40" t="s">
        <v>39</v>
      </c>
      <c r="F155" s="80" t="s">
        <v>124</v>
      </c>
      <c r="G155" s="98" t="s">
        <v>10</v>
      </c>
      <c r="H155" s="74">
        <v>130000</v>
      </c>
      <c r="I155" s="74">
        <v>0</v>
      </c>
      <c r="J155" s="138">
        <f t="shared" si="2"/>
        <v>0</v>
      </c>
    </row>
    <row r="156" spans="2:10" ht="15" customHeight="1" thickBot="1">
      <c r="B156" s="106" t="s">
        <v>125</v>
      </c>
      <c r="F156" s="95" t="s">
        <v>72</v>
      </c>
      <c r="G156" s="108"/>
      <c r="H156" s="74">
        <v>52000</v>
      </c>
      <c r="I156" s="74">
        <f>I157</f>
        <v>40000</v>
      </c>
      <c r="J156" s="138">
        <f t="shared" si="2"/>
        <v>76.92307692307693</v>
      </c>
    </row>
    <row r="157" spans="2:10" ht="15" customHeight="1" thickBot="1">
      <c r="B157" s="106" t="s">
        <v>126</v>
      </c>
      <c r="F157" s="95" t="s">
        <v>72</v>
      </c>
      <c r="G157" s="108" t="s">
        <v>128</v>
      </c>
      <c r="H157" s="109">
        <v>52000</v>
      </c>
      <c r="I157" s="110">
        <f>I158</f>
        <v>40000</v>
      </c>
      <c r="J157" s="138">
        <f t="shared" si="2"/>
        <v>76.92307692307693</v>
      </c>
    </row>
    <row r="158" spans="2:10" ht="15" customHeight="1" thickBot="1">
      <c r="B158" s="107" t="s">
        <v>127</v>
      </c>
      <c r="F158" s="95" t="s">
        <v>72</v>
      </c>
      <c r="G158" s="108" t="s">
        <v>129</v>
      </c>
      <c r="H158" s="109">
        <v>52000</v>
      </c>
      <c r="I158" s="110">
        <v>40000</v>
      </c>
      <c r="J158" s="138">
        <f t="shared" si="2"/>
        <v>76.92307692307693</v>
      </c>
    </row>
    <row r="159" spans="2:10" ht="24.75" customHeight="1" thickBot="1">
      <c r="B159" s="112" t="s">
        <v>131</v>
      </c>
      <c r="F159" s="77" t="s">
        <v>132</v>
      </c>
      <c r="G159" s="1"/>
      <c r="H159" s="109">
        <v>852370.74</v>
      </c>
      <c r="I159" s="137">
        <f>I160</f>
        <v>518000</v>
      </c>
      <c r="J159" s="138">
        <f t="shared" si="2"/>
        <v>60.77167782648194</v>
      </c>
    </row>
    <row r="160" spans="2:10" ht="15" customHeight="1" thickBot="1">
      <c r="B160" s="117" t="s">
        <v>38</v>
      </c>
      <c r="F160" s="77" t="s">
        <v>132</v>
      </c>
      <c r="G160" s="122" t="s">
        <v>9</v>
      </c>
      <c r="H160" s="109">
        <v>852370.74</v>
      </c>
      <c r="I160" s="137">
        <f>I161</f>
        <v>518000</v>
      </c>
      <c r="J160" s="138">
        <f t="shared" si="2"/>
        <v>60.77167782648194</v>
      </c>
    </row>
    <row r="161" spans="2:10" ht="15" customHeight="1" thickBot="1">
      <c r="B161" s="121" t="s">
        <v>39</v>
      </c>
      <c r="F161" s="77" t="s">
        <v>132</v>
      </c>
      <c r="G161" s="123" t="s">
        <v>10</v>
      </c>
      <c r="H161" s="109">
        <v>852370.74</v>
      </c>
      <c r="I161" s="137">
        <f>I162+I164+I166</f>
        <v>518000</v>
      </c>
      <c r="J161" s="138">
        <f t="shared" si="2"/>
        <v>60.77167782648194</v>
      </c>
    </row>
    <row r="162" spans="2:10" ht="15" customHeight="1" thickBot="1">
      <c r="B162" s="117" t="s">
        <v>38</v>
      </c>
      <c r="F162" s="77" t="s">
        <v>132</v>
      </c>
      <c r="G162" s="122" t="s">
        <v>9</v>
      </c>
      <c r="H162" s="109">
        <v>42890.54</v>
      </c>
      <c r="I162" s="74">
        <f>I163</f>
        <v>26314.4</v>
      </c>
      <c r="J162" s="138">
        <f t="shared" si="2"/>
        <v>61.35245674220936</v>
      </c>
    </row>
    <row r="163" spans="2:10" ht="15" customHeight="1" thickBot="1">
      <c r="B163" s="121" t="s">
        <v>39</v>
      </c>
      <c r="F163" s="77" t="s">
        <v>132</v>
      </c>
      <c r="G163" s="123" t="s">
        <v>10</v>
      </c>
      <c r="H163" s="109">
        <v>42890.54</v>
      </c>
      <c r="I163" s="74">
        <v>26314.4</v>
      </c>
      <c r="J163" s="138">
        <f t="shared" si="2"/>
        <v>61.35245674220936</v>
      </c>
    </row>
    <row r="164" spans="2:10" ht="15" customHeight="1" thickBot="1">
      <c r="B164" s="117" t="s">
        <v>38</v>
      </c>
      <c r="F164" s="77" t="s">
        <v>132</v>
      </c>
      <c r="G164" s="122" t="s">
        <v>9</v>
      </c>
      <c r="H164" s="109">
        <v>439482.2</v>
      </c>
      <c r="I164" s="74">
        <f>I165</f>
        <v>257083.4</v>
      </c>
      <c r="J164" s="138">
        <f t="shared" si="2"/>
        <v>58.49688565316183</v>
      </c>
    </row>
    <row r="165" spans="2:10" ht="15" customHeight="1" thickBot="1">
      <c r="B165" s="121" t="s">
        <v>39</v>
      </c>
      <c r="F165" s="77" t="s">
        <v>132</v>
      </c>
      <c r="G165" s="123" t="s">
        <v>10</v>
      </c>
      <c r="H165" s="109">
        <v>439482.2</v>
      </c>
      <c r="I165" s="74">
        <v>257083.4</v>
      </c>
      <c r="J165" s="138">
        <f t="shared" si="2"/>
        <v>58.49688565316183</v>
      </c>
    </row>
    <row r="166" spans="2:10" ht="15" customHeight="1" thickBot="1">
      <c r="B166" s="117" t="s">
        <v>38</v>
      </c>
      <c r="F166" s="77" t="s">
        <v>132</v>
      </c>
      <c r="G166" s="122" t="s">
        <v>9</v>
      </c>
      <c r="H166" s="109">
        <v>370000</v>
      </c>
      <c r="I166" s="74">
        <f>I167</f>
        <v>234602.2</v>
      </c>
      <c r="J166" s="138">
        <f t="shared" si="2"/>
        <v>63.406000000000006</v>
      </c>
    </row>
    <row r="167" spans="2:10" ht="15" customHeight="1" thickBot="1">
      <c r="B167" s="121" t="s">
        <v>39</v>
      </c>
      <c r="C167" s="95" t="s">
        <v>72</v>
      </c>
      <c r="D167" s="108" t="s">
        <v>129</v>
      </c>
      <c r="E167" s="109" t="s">
        <v>130</v>
      </c>
      <c r="F167" s="77" t="s">
        <v>132</v>
      </c>
      <c r="G167" s="123" t="s">
        <v>10</v>
      </c>
      <c r="H167" s="111">
        <v>370000</v>
      </c>
      <c r="I167" s="74">
        <v>234602.2</v>
      </c>
      <c r="J167" s="138">
        <f t="shared" si="2"/>
        <v>63.406000000000006</v>
      </c>
    </row>
    <row r="168" spans="2:10" ht="15" customHeight="1" thickBot="1">
      <c r="B168" s="133" t="s">
        <v>133</v>
      </c>
      <c r="F168" s="135" t="s">
        <v>134</v>
      </c>
      <c r="G168" s="135"/>
      <c r="H168" s="109">
        <v>300000</v>
      </c>
      <c r="I168" s="74">
        <v>0</v>
      </c>
      <c r="J168" s="138">
        <f t="shared" si="2"/>
        <v>0</v>
      </c>
    </row>
    <row r="169" spans="2:10" ht="15" customHeight="1" thickBot="1">
      <c r="B169" s="134" t="s">
        <v>94</v>
      </c>
      <c r="F169" s="135" t="s">
        <v>134</v>
      </c>
      <c r="G169" s="135" t="s">
        <v>9</v>
      </c>
      <c r="H169" s="109">
        <v>300000</v>
      </c>
      <c r="I169" s="74">
        <v>0</v>
      </c>
      <c r="J169" s="138">
        <f t="shared" si="2"/>
        <v>0</v>
      </c>
    </row>
    <row r="170" spans="2:10" ht="15" customHeight="1" thickBot="1">
      <c r="B170" s="41" t="s">
        <v>39</v>
      </c>
      <c r="F170" s="135" t="s">
        <v>134</v>
      </c>
      <c r="G170" s="135" t="s">
        <v>10</v>
      </c>
      <c r="H170" s="109">
        <v>300000</v>
      </c>
      <c r="I170" s="74">
        <v>0</v>
      </c>
      <c r="J170" s="138">
        <f t="shared" si="2"/>
        <v>0</v>
      </c>
    </row>
    <row r="171" spans="1:10" s="2" customFormat="1" ht="9.75" customHeight="1">
      <c r="A171" s="1"/>
      <c r="B171" s="121"/>
      <c r="C171" s="1"/>
      <c r="D171" s="1"/>
      <c r="E171" s="1"/>
      <c r="F171" s="77"/>
      <c r="G171" s="122"/>
      <c r="H171" s="109"/>
      <c r="I171" s="74"/>
      <c r="J171" s="74"/>
    </row>
    <row r="172" spans="1:10" s="2" customFormat="1" ht="17.25" customHeight="1">
      <c r="A172" s="1"/>
      <c r="B172" s="127"/>
      <c r="C172" s="128"/>
      <c r="D172" s="129"/>
      <c r="E172" s="130"/>
      <c r="F172" s="124"/>
      <c r="G172" s="131"/>
      <c r="H172" s="132"/>
      <c r="I172" s="125"/>
      <c r="J172" s="125"/>
    </row>
    <row r="173" spans="3:10" s="2" customFormat="1" ht="17.25" customHeight="1">
      <c r="C173" s="113"/>
      <c r="D173" s="113"/>
      <c r="E173" s="113"/>
      <c r="F173" s="97"/>
      <c r="G173" s="105"/>
      <c r="H173" s="114"/>
      <c r="I173" s="115"/>
      <c r="J173" s="116"/>
    </row>
    <row r="174" spans="3:10" s="2" customFormat="1" ht="12.75">
      <c r="C174" s="113"/>
      <c r="D174" s="113"/>
      <c r="E174" s="113"/>
      <c r="F174" s="118"/>
      <c r="G174" s="119"/>
      <c r="H174" s="119"/>
      <c r="I174" s="120"/>
      <c r="J174" s="120"/>
    </row>
    <row r="175" spans="2:10" ht="12.75">
      <c r="B175" s="1"/>
      <c r="C175" s="113"/>
      <c r="D175" s="113"/>
      <c r="E175" s="113"/>
      <c r="F175" s="118"/>
      <c r="G175" s="119"/>
      <c r="H175" s="119"/>
      <c r="I175" s="119"/>
      <c r="J175" s="118"/>
    </row>
  </sheetData>
  <sheetProtection/>
  <mergeCells count="10">
    <mergeCell ref="B10:K10"/>
    <mergeCell ref="G1:J8"/>
    <mergeCell ref="G9:J9"/>
    <mergeCell ref="B11:K13"/>
    <mergeCell ref="B15:B17"/>
    <mergeCell ref="F15:F17"/>
    <mergeCell ref="G15:G17"/>
    <mergeCell ref="H15:H17"/>
    <mergeCell ref="I15:I17"/>
    <mergeCell ref="J15:J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2020-07-20T09:01:50Z</cp:lastPrinted>
  <dcterms:created xsi:type="dcterms:W3CDTF">2009-02-03T11:21:42Z</dcterms:created>
  <dcterms:modified xsi:type="dcterms:W3CDTF">2020-08-07T06:05:01Z</dcterms:modified>
  <cp:category/>
  <cp:version/>
  <cp:contentType/>
  <cp:contentStatus/>
</cp:coreProperties>
</file>