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440" windowHeight="775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8" i="1" l="1"/>
  <c r="E9" i="1"/>
  <c r="E10" i="1"/>
  <c r="E11" i="1"/>
  <c r="E12" i="1"/>
  <c r="E13" i="1"/>
  <c r="E14" i="1"/>
  <c r="E15" i="1"/>
  <c r="E16" i="1"/>
  <c r="E17" i="1"/>
  <c r="E20" i="1"/>
  <c r="E23" i="1"/>
  <c r="E24" i="1"/>
  <c r="E25" i="1"/>
  <c r="E26" i="1"/>
  <c r="E7" i="1"/>
  <c r="E6" i="1"/>
  <c r="D18" i="1"/>
  <c r="D17" i="1"/>
  <c r="D21" i="1"/>
  <c r="D8" i="1"/>
  <c r="D9" i="1"/>
  <c r="D11" i="1"/>
  <c r="C6" i="1"/>
  <c r="D23" i="1"/>
  <c r="D14" i="1"/>
  <c r="D7" i="1" l="1"/>
  <c r="D6" i="1" s="1"/>
</calcChain>
</file>

<file path=xl/sharedStrings.xml><?xml version="1.0" encoding="utf-8"?>
<sst xmlns="http://schemas.openxmlformats.org/spreadsheetml/2006/main" count="78" uniqueCount="77">
  <si>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</si>
  <si>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</si>
  <si>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</si>
  <si>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</si>
  <si>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</si>
  <si>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</si>
  <si>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</si>
  <si>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</si>
  <si>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</si>
  <si>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</si>
  <si>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</si>
  <si>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</si>
  <si>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</si>
  <si>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</si>
  <si>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</si>
  <si>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</si>
  <si>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</si>
  <si>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</si>
  <si>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</si>
  <si>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</si>
  <si>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</si>
  <si>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</si>
  <si>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</si>
  <si>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</si>
  <si>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</si>
  <si>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</si>
  <si>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</si>
  <si>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</si>
  <si>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</si>
  <si>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</si>
  <si>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</si>
  <si>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</si>
  <si>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</si>
  <si>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</si>
  <si>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</si>
  <si>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 xml:space="preserve"> ИСПОЛНЕНИЕ ПОСТУПЛЕНИЯ ДОХОДОВ БЮДЖЕТА СЕЛЬСКОГО ПОСЕЛЕНИЯ "ПОСЕЛОК ДЕТЧИНО" ПО КОДАМ КЛАССИФИКАЦИИ ДОХОДОВ БЮДЖЕТОВ БЮДЖЕТНОЙ СИСТЕМЫ РОССИЙСКОЙ ФЕДЕРАЦИИ ЗА 2019 ГОД </t>
  </si>
  <si>
    <t>Утверждено на  2019 год</t>
  </si>
  <si>
    <t>Исполнено</t>
  </si>
  <si>
    <t>% исполнения</t>
  </si>
  <si>
    <t>Государственная пошлина</t>
  </si>
  <si>
    <t>Государственная пошлина за совершение нотариальных действий</t>
  </si>
  <si>
    <t>000 1 08 00000 00 0000 110</t>
  </si>
  <si>
    <t>000 1 08 04000 00 0000 110</t>
  </si>
  <si>
    <t>Доходы от оказания платных услуг и компенсации затрат государства</t>
  </si>
  <si>
    <t>Прочие доходы от компенсации затрат бюджетов поселений</t>
  </si>
  <si>
    <t>000 1 13 00000 00 0000 000</t>
  </si>
  <si>
    <t>000 1 13 02000 00 0000 000</t>
  </si>
  <si>
    <t>дотации бюджетам сельских поселений на выравнивание бюджетной обеспеченности</t>
  </si>
  <si>
    <t xml:space="preserve">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</si>
  <si>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прочие субсидии бюджетам на реализацию проектов развития общественной инфраструктуры муниципальных образований, основанных на местных инициативах </t>
  </si>
  <si>
    <t xml:space="preserve">прочие субсидии бюджетам сельских поселений на обеспечение финансовой устойчивости муниципальных образований Калужской области </t>
  </si>
  <si>
    <t>000 2 02 15000 00 0000 000</t>
  </si>
  <si>
    <t>000 2 02 29999 10 0230 000</t>
  </si>
  <si>
    <t>000 2 02 29999 10 0258 000</t>
  </si>
  <si>
    <t>000 2 02 29999 10 0266 000</t>
  </si>
  <si>
    <t xml:space="preserve">прочие субсидии местным бюджетам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</t>
  </si>
  <si>
    <t>000 2 02 29999 10 0273 000</t>
  </si>
  <si>
    <t xml:space="preserve">прочие субсидии бюджетам сельских поселений на реализацию мероприятий подпрограммы «Устойчивое развитие сельских территорий Калужской области» в части грантовой поддержки местных инициатив граждан, проживающих в сельской местности </t>
  </si>
  <si>
    <t>000 2 02 29999 10 0299 000</t>
  </si>
  <si>
    <t xml:space="preserve">субвенция на осуществление полномочий по первичному воинскому учету на территориях, где отсутствуют военные комиссариаты </t>
  </si>
  <si>
    <t>000 2 02 35118 10 0000 000</t>
  </si>
  <si>
    <t xml:space="preserve"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</si>
  <si>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000 2 02 40014 10 0000 000</t>
  </si>
  <si>
    <t>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</si>
  <si>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000 2 02 49999 10 0440 000</t>
  </si>
  <si>
    <t>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</si>
  <si>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000 2 02 49999 10 9000 000</t>
  </si>
  <si>
    <t>БЕЗВОЗМЕЗДНЫЕ ПОСТУПЛЕНИЯ ОТ НЕГОСУДАРСТВЕННЫХ ОРГАНИЗАЦИЙ</t>
  </si>
  <si>
    <t>000 2 04 00000 00 0000 000</t>
  </si>
  <si>
    <t xml:space="preserve">прочие безвозмездные поступления от негосударственных организаций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 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</si>
  <si>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</si>
  <si>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</si>
  <si>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000 2 07 00000 00 0000 000</t>
  </si>
  <si>
    <t xml:space="preserve">прочие безвозмездные поступления в бюджеты сельских поселений на реализацию проектов развития общественной инфраструктуры муниципальных образований, основанных на местных инициативах </t>
  </si>
  <si>
    <t>000 2 07 05030 00 0000 000</t>
  </si>
  <si>
    <t>000 2 07 05030 00 9000 000</t>
  </si>
  <si>
    <t>Приложение   № 1                                                                    к решению Поселкового Собрания сельского поселения "Поселок Детчино"  «Об исполнении  бюджета сельского поселения «Поселок Детчино» за 2019 год"    от "26" июня  2020 года 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</si>
</sst>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4"/>
      <name val="Times New Roman Cyr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43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Border="1" applyAlignment="1">
      <alignment horizontal="right" wrapText="1"/>
    </xf>
    <xf numFmtId="43" fontId="4" fillId="0" borderId="1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 applyProtection="1">
      <alignment wrapText="1"/>
    </xf>
    <xf numFmtId="49" fontId="12" fillId="0" borderId="2" xfId="0" applyNumberFormat="1" applyFont="1" applyBorder="1" applyAlignment="1" applyProtection="1">
      <alignment wrapText="1"/>
    </xf>
    <xf numFmtId="49" fontId="13" fillId="0" borderId="2" xfId="0" applyNumberFormat="1" applyFont="1" applyBorder="1" applyAlignment="1" applyProtection="1">
      <alignment wrapText="1"/>
    </xf>
    <xf numFmtId="49" fontId="11" fillId="0" borderId="2" xfId="0" applyNumberFormat="1" applyFont="1" applyBorder="1" applyAlignment="1" applyProtection="1">
      <alignment wrapText="1"/>
    </xf>
    <xf numFmtId="2" fontId="5" fillId="0" borderId="1" xfId="1" applyNumberFormat="1" applyFont="1" applyBorder="1" applyAlignment="1">
      <alignment horizontal="right" wrapText="1"/>
    </xf>
    <xf numFmtId="2" fontId="14" fillId="0" borderId="3" xfId="0" applyNumberFormat="1" applyFont="1" applyBorder="1" applyAlignment="1" applyProtection="1">
      <alignment horizontal="right"/>
    </xf>
    <xf numFmtId="2" fontId="14" fillId="0" borderId="4" xfId="0" applyNumberFormat="1" applyFont="1" applyBorder="1" applyAlignment="1" applyProtection="1">
      <alignment horizontal="right"/>
    </xf>
    <xf numFmtId="2" fontId="4" fillId="0" borderId="1" xfId="0" applyNumberFormat="1" applyFont="1" applyBorder="1" applyAlignment="1">
      <alignment horizontal="right" wrapText="1"/>
    </xf>
    <xf numFmtId="0" fontId="15" fillId="0" borderId="1" xfId="0" applyFont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80" zoomScaleNormal="80" workbookViewId="0">
      <selection activeCell="G1" sqref="G1"/>
    </sheetView>
  </sheetViews>
  <sheetFormatPr defaultRowHeight="15" x14ac:dyDescent="0.25"/>
  <cols>
    <col min="1" max="1" width="60.28515625" customWidth="1"/>
    <col min="2" max="2" width="35.28515625" customWidth="1"/>
    <col min="3" max="3" width="21" customWidth="1"/>
    <col min="4" max="4" width="21.140625" customWidth="1"/>
    <col min="5" max="5" width="20.28515625" customWidth="1"/>
  </cols>
  <sheetData>
    <row r="1" spans="1:5" ht="136.5" customHeight="1" x14ac:dyDescent="0.25">
      <c r="A1" s="1"/>
      <c r="C1" s="40" t="s">
        <v>76</v>
      </c>
      <c r="D1" s="39"/>
      <c r="E1" s="39"/>
    </row>
    <row r="2" spans="1:5" ht="17.25" customHeight="1" x14ac:dyDescent="0.25">
      <c r="A2" s="5"/>
      <c r="B2" s="5"/>
      <c r="C2" s="5"/>
    </row>
    <row r="3" spans="1:5" ht="65.45" customHeight="1" x14ac:dyDescent="0.25">
      <c r="A3" s="38" t="s">
        <v>35</v>
      </c>
      <c r="B3" s="38"/>
      <c r="C3" s="38"/>
      <c r="D3" s="39"/>
      <c r="E3" s="39"/>
    </row>
    <row r="4" spans="1:5" ht="21" customHeight="1" x14ac:dyDescent="0.25">
      <c r="C4" s="2"/>
      <c r="E4" s="2" t="s">
        <v>6</v>
      </c>
    </row>
    <row r="5" spans="1:5" ht="54" customHeight="1" x14ac:dyDescent="0.25">
      <c r="A5" s="12" t="s">
        <v>0</v>
      </c>
      <c r="B5" s="12" t="s">
        <v>10</v>
      </c>
      <c r="C5" s="12" t="s">
        <v>36</v>
      </c>
      <c r="D5" s="13" t="s">
        <v>37</v>
      </c>
      <c r="E5" s="13" t="s">
        <v>38</v>
      </c>
    </row>
    <row r="6" spans="1:5" ht="23.25" customHeight="1" x14ac:dyDescent="0.3">
      <c r="A6" s="14" t="s">
        <v>1</v>
      </c>
      <c r="B6" s="15"/>
      <c r="C6" s="7">
        <f>C7+C26+C42</f>
        <v>46011245.870000005</v>
      </c>
      <c r="D6" s="19">
        <f>D7+D26+D42</f>
        <v>45083069.57</v>
      </c>
      <c r="E6" s="7">
        <f>D6/C6*100</f>
        <v>97.982718610527371</v>
      </c>
    </row>
    <row r="7" spans="1:5" ht="31.5" customHeight="1" x14ac:dyDescent="0.3">
      <c r="A7" s="16" t="s">
        <v>9</v>
      </c>
      <c r="B7" s="4" t="s">
        <v>11</v>
      </c>
      <c r="C7" s="8">
        <v>23807552.800000001</v>
      </c>
      <c r="D7" s="19">
        <f>D8+D17</f>
        <v>22981424.509999998</v>
      </c>
      <c r="E7" s="8">
        <f>D7/C7*100</f>
        <v>96.529973924913421</v>
      </c>
    </row>
    <row r="8" spans="1:5" ht="22.9" customHeight="1" x14ac:dyDescent="0.3">
      <c r="A8" s="16" t="s">
        <v>8</v>
      </c>
      <c r="B8" s="3"/>
      <c r="C8" s="9">
        <v>20307552.800000001</v>
      </c>
      <c r="D8" s="19">
        <f>D9+D11+D14</f>
        <v>19496049.579999998</v>
      </c>
      <c r="E8" s="8">
        <f t="shared" ref="E8:E42" si="0">D8/C8*100</f>
        <v>96.003933964903922</v>
      </c>
    </row>
    <row r="9" spans="1:5" ht="36" customHeight="1" x14ac:dyDescent="0.3">
      <c r="A9" s="16" t="s">
        <v>5</v>
      </c>
      <c r="B9" s="4" t="s">
        <v>12</v>
      </c>
      <c r="C9" s="9">
        <v>2405000</v>
      </c>
      <c r="D9" s="6">
        <f>D10</f>
        <v>2308080.63</v>
      </c>
      <c r="E9" s="8">
        <f t="shared" si="0"/>
        <v>95.970088565488567</v>
      </c>
    </row>
    <row r="10" spans="1:5" ht="21" customHeight="1" x14ac:dyDescent="0.3">
      <c r="A10" s="17" t="s">
        <v>4</v>
      </c>
      <c r="B10" s="3" t="s">
        <v>13</v>
      </c>
      <c r="C10" s="10">
        <v>2405000</v>
      </c>
      <c r="D10" s="6">
        <v>2308080.63</v>
      </c>
      <c r="E10" s="8">
        <f t="shared" si="0"/>
        <v>95.970088565488567</v>
      </c>
    </row>
    <row r="11" spans="1:5" ht="40.5" customHeight="1" x14ac:dyDescent="0.3">
      <c r="A11" s="16" t="s">
        <v>16</v>
      </c>
      <c r="B11" s="4" t="s">
        <v>19</v>
      </c>
      <c r="C11" s="9">
        <v>5139000</v>
      </c>
      <c r="D11" s="26">
        <f>D12+D13</f>
        <v>5322164.07</v>
      </c>
      <c r="E11" s="8">
        <f t="shared" si="0"/>
        <v>103.56419673088151</v>
      </c>
    </row>
    <row r="12" spans="1:5" ht="45" customHeight="1" x14ac:dyDescent="0.3">
      <c r="A12" s="17" t="s">
        <v>17</v>
      </c>
      <c r="B12" s="3" t="s">
        <v>20</v>
      </c>
      <c r="C12" s="11">
        <v>5138000</v>
      </c>
      <c r="D12" s="26">
        <v>5321106.46</v>
      </c>
      <c r="E12" s="8">
        <f t="shared" si="0"/>
        <v>103.56376917088362</v>
      </c>
    </row>
    <row r="13" spans="1:5" ht="18.600000000000001" customHeight="1" x14ac:dyDescent="0.3">
      <c r="A13" s="17" t="s">
        <v>18</v>
      </c>
      <c r="B13" s="3" t="s">
        <v>21</v>
      </c>
      <c r="C13" s="11">
        <v>1000</v>
      </c>
      <c r="D13" s="6">
        <v>1057.6099999999999</v>
      </c>
      <c r="E13" s="8">
        <f t="shared" si="0"/>
        <v>105.761</v>
      </c>
    </row>
    <row r="14" spans="1:5" ht="24" customHeight="1" x14ac:dyDescent="0.3">
      <c r="A14" s="16" t="s">
        <v>22</v>
      </c>
      <c r="B14" s="4" t="s">
        <v>25</v>
      </c>
      <c r="C14" s="9">
        <v>12763552.800000001</v>
      </c>
      <c r="D14" s="25">
        <f>D15+D16</f>
        <v>11865804.879999999</v>
      </c>
      <c r="E14" s="8">
        <f t="shared" si="0"/>
        <v>92.966316400555797</v>
      </c>
    </row>
    <row r="15" spans="1:5" ht="23.25" customHeight="1" x14ac:dyDescent="0.3">
      <c r="A15" s="17" t="s">
        <v>24</v>
      </c>
      <c r="B15" s="3" t="s">
        <v>26</v>
      </c>
      <c r="C15" s="11">
        <v>737539.07</v>
      </c>
      <c r="D15" s="6">
        <v>651797.12</v>
      </c>
      <c r="E15" s="8">
        <f t="shared" si="0"/>
        <v>88.374588752294841</v>
      </c>
    </row>
    <row r="16" spans="1:5" ht="20.25" customHeight="1" x14ac:dyDescent="0.3">
      <c r="A16" s="17" t="s">
        <v>27</v>
      </c>
      <c r="B16" s="3" t="s">
        <v>23</v>
      </c>
      <c r="C16" s="11">
        <v>12026013.73</v>
      </c>
      <c r="D16" s="24">
        <v>11214007.76</v>
      </c>
      <c r="E16" s="8">
        <f t="shared" si="0"/>
        <v>93.247920813740819</v>
      </c>
    </row>
    <row r="17" spans="1:5" ht="20.25" customHeight="1" x14ac:dyDescent="0.3">
      <c r="A17" s="16" t="s">
        <v>7</v>
      </c>
      <c r="B17" s="3"/>
      <c r="C17" s="9">
        <v>3500000</v>
      </c>
      <c r="D17" s="28">
        <f>D20+D23+D18+D21</f>
        <v>3485374.93</v>
      </c>
      <c r="E17" s="8">
        <f t="shared" si="0"/>
        <v>99.582140857142861</v>
      </c>
    </row>
    <row r="18" spans="1:5" ht="21" customHeight="1" x14ac:dyDescent="0.3">
      <c r="A18" s="29" t="s">
        <v>39</v>
      </c>
      <c r="B18" s="3" t="s">
        <v>41</v>
      </c>
      <c r="C18" s="34">
        <v>0</v>
      </c>
      <c r="D18" s="35">
        <f>D19</f>
        <v>200</v>
      </c>
      <c r="E18" s="8">
        <v>0</v>
      </c>
    </row>
    <row r="19" spans="1:5" ht="35.25" customHeight="1" x14ac:dyDescent="0.3">
      <c r="A19" s="30" t="s">
        <v>40</v>
      </c>
      <c r="B19" s="3" t="s">
        <v>42</v>
      </c>
      <c r="C19" s="34">
        <v>0</v>
      </c>
      <c r="D19" s="35">
        <v>200</v>
      </c>
      <c r="E19" s="8">
        <v>0</v>
      </c>
    </row>
    <row r="20" spans="1:5" ht="45" customHeight="1" x14ac:dyDescent="0.3">
      <c r="A20" s="17" t="s">
        <v>2</v>
      </c>
      <c r="B20" s="3" t="s">
        <v>14</v>
      </c>
      <c r="C20" s="11">
        <v>1000000</v>
      </c>
      <c r="D20" s="26">
        <v>988131.93</v>
      </c>
      <c r="E20" s="8">
        <f t="shared" si="0"/>
        <v>98.813193000000012</v>
      </c>
    </row>
    <row r="21" spans="1:5" ht="35.25" customHeight="1" x14ac:dyDescent="0.3">
      <c r="A21" s="31" t="s">
        <v>43</v>
      </c>
      <c r="B21" s="3" t="s">
        <v>45</v>
      </c>
      <c r="C21" s="33">
        <v>0</v>
      </c>
      <c r="D21" s="26">
        <f>D22</f>
        <v>5380</v>
      </c>
      <c r="E21" s="8">
        <v>0</v>
      </c>
    </row>
    <row r="22" spans="1:5" ht="39.75" customHeight="1" x14ac:dyDescent="0.3">
      <c r="A22" s="32" t="s">
        <v>44</v>
      </c>
      <c r="B22" s="3" t="s">
        <v>46</v>
      </c>
      <c r="C22" s="33">
        <v>0</v>
      </c>
      <c r="D22" s="26">
        <v>5380</v>
      </c>
      <c r="E22" s="8">
        <v>0</v>
      </c>
    </row>
    <row r="23" spans="1:5" ht="42" customHeight="1" x14ac:dyDescent="0.3">
      <c r="A23" s="16" t="s">
        <v>28</v>
      </c>
      <c r="B23" s="3"/>
      <c r="C23" s="9">
        <v>2500000</v>
      </c>
      <c r="D23" s="36">
        <f>D24+D25</f>
        <v>2491663</v>
      </c>
      <c r="E23" s="8">
        <f t="shared" si="0"/>
        <v>99.666520000000006</v>
      </c>
    </row>
    <row r="24" spans="1:5" ht="34.5" customHeight="1" x14ac:dyDescent="0.3">
      <c r="A24" s="17" t="s">
        <v>29</v>
      </c>
      <c r="B24" s="3" t="s">
        <v>31</v>
      </c>
      <c r="C24" s="11">
        <v>2000000</v>
      </c>
      <c r="D24" s="27">
        <v>1909663</v>
      </c>
      <c r="E24" s="8">
        <f t="shared" si="0"/>
        <v>95.483150000000009</v>
      </c>
    </row>
    <row r="25" spans="1:5" ht="22.5" customHeight="1" x14ac:dyDescent="0.3">
      <c r="A25" s="17" t="s">
        <v>30</v>
      </c>
      <c r="B25" s="3" t="s">
        <v>32</v>
      </c>
      <c r="C25" s="11">
        <v>500000</v>
      </c>
      <c r="D25" s="27">
        <v>582000</v>
      </c>
      <c r="E25" s="8">
        <f t="shared" si="0"/>
        <v>116.39999999999999</v>
      </c>
    </row>
    <row r="26" spans="1:5" ht="27" customHeight="1" x14ac:dyDescent="0.3">
      <c r="A26" s="16" t="s">
        <v>3</v>
      </c>
      <c r="B26" s="4" t="s">
        <v>15</v>
      </c>
      <c r="C26" s="9">
        <v>22277354.899999999</v>
      </c>
      <c r="D26" s="18">
        <v>22175306.890000001</v>
      </c>
      <c r="E26" s="8">
        <f t="shared" si="0"/>
        <v>99.541920436882762</v>
      </c>
    </row>
    <row r="27" spans="1:5" ht="34.5" customHeight="1" x14ac:dyDescent="0.3">
      <c r="A27" s="37" t="s">
        <v>47</v>
      </c>
      <c r="B27" s="4" t="s">
        <v>51</v>
      </c>
      <c r="C27" s="9">
        <v>10948394</v>
      </c>
      <c r="D27" s="9">
        <v>10948394</v>
      </c>
      <c r="E27" s="8">
        <f t="shared" si="0"/>
        <v>100</v>
      </c>
    </row>
    <row r="28" spans="1:5" ht="66" customHeight="1" x14ac:dyDescent="0.3">
      <c r="A28" s="37" t="s">
        <v>48</v>
      </c>
      <c r="B28" s="4" t="s">
        <v>52</v>
      </c>
      <c r="C28" s="9">
        <v>3725105.76</v>
      </c>
      <c r="D28" s="9">
        <v>3725105.76</v>
      </c>
      <c r="E28" s="8">
        <f t="shared" si="0"/>
        <v>100</v>
      </c>
    </row>
    <row r="29" spans="1:5" ht="53.25" customHeight="1" x14ac:dyDescent="0.3">
      <c r="A29" s="37" t="s">
        <v>49</v>
      </c>
      <c r="B29" s="4" t="s">
        <v>53</v>
      </c>
      <c r="C29" s="9">
        <v>941000</v>
      </c>
      <c r="D29" s="18">
        <v>941000</v>
      </c>
      <c r="E29" s="8">
        <f t="shared" si="0"/>
        <v>100</v>
      </c>
    </row>
    <row r="30" spans="1:5" ht="49.5" customHeight="1" x14ac:dyDescent="0.3">
      <c r="A30" s="37" t="s">
        <v>50</v>
      </c>
      <c r="B30" s="4" t="s">
        <v>54</v>
      </c>
      <c r="C30" s="9">
        <v>137585</v>
      </c>
      <c r="D30" s="18">
        <v>137585</v>
      </c>
      <c r="E30" s="8">
        <f t="shared" si="0"/>
        <v>100</v>
      </c>
    </row>
    <row r="31" spans="1:5" ht="83.25" customHeight="1" x14ac:dyDescent="0.3">
      <c r="A31" s="37" t="s">
        <v>55</v>
      </c>
      <c r="B31" s="4" t="s">
        <v>56</v>
      </c>
      <c r="C31" s="9">
        <v>1000000</v>
      </c>
      <c r="D31" s="18">
        <v>917951.99</v>
      </c>
      <c r="E31" s="8">
        <f t="shared" si="0"/>
        <v>91.795198999999997</v>
      </c>
    </row>
    <row r="32" spans="1:5" ht="81.75" customHeight="1" x14ac:dyDescent="0.3">
      <c r="A32" s="37" t="s">
        <v>57</v>
      </c>
      <c r="B32" s="4" t="s">
        <v>58</v>
      </c>
      <c r="C32" s="9">
        <v>1909656.42</v>
      </c>
      <c r="D32" s="18">
        <v>1909656.42</v>
      </c>
      <c r="E32" s="8">
        <f t="shared" si="0"/>
        <v>100</v>
      </c>
    </row>
    <row r="33" spans="1:5" ht="52.5" customHeight="1" x14ac:dyDescent="0.3">
      <c r="A33" s="37" t="s">
        <v>59</v>
      </c>
      <c r="B33" s="4" t="s">
        <v>60</v>
      </c>
      <c r="C33" s="9">
        <v>343187</v>
      </c>
      <c r="D33" s="18">
        <v>343187</v>
      </c>
      <c r="E33" s="8">
        <f t="shared" si="0"/>
        <v>100</v>
      </c>
    </row>
    <row r="34" spans="1:5" ht="87.75" customHeight="1" x14ac:dyDescent="0.3">
      <c r="A34" s="37" t="s">
        <v>61</v>
      </c>
      <c r="B34" s="4" t="s">
        <v>62</v>
      </c>
      <c r="C34" s="9">
        <v>2535678</v>
      </c>
      <c r="D34" s="18">
        <v>2485678</v>
      </c>
      <c r="E34" s="8">
        <f t="shared" si="0"/>
        <v>98.028140797057034</v>
      </c>
    </row>
    <row r="35" spans="1:5" ht="84" customHeight="1" x14ac:dyDescent="0.3">
      <c r="A35" s="37" t="s">
        <v>63</v>
      </c>
      <c r="B35" s="4" t="s">
        <v>64</v>
      </c>
      <c r="C35" s="9">
        <v>26040</v>
      </c>
      <c r="D35" s="18">
        <v>26040</v>
      </c>
      <c r="E35" s="8">
        <f t="shared" si="0"/>
        <v>100</v>
      </c>
    </row>
    <row r="36" spans="1:5" ht="69" customHeight="1" x14ac:dyDescent="0.3">
      <c r="A36" s="37" t="s">
        <v>65</v>
      </c>
      <c r="B36" s="4" t="s">
        <v>66</v>
      </c>
      <c r="C36" s="9">
        <v>500000</v>
      </c>
      <c r="D36" s="18">
        <v>500000</v>
      </c>
      <c r="E36" s="8">
        <f t="shared" si="0"/>
        <v>100</v>
      </c>
    </row>
    <row r="37" spans="1:5" ht="39.75" customHeight="1" x14ac:dyDescent="0.3">
      <c r="A37" s="37" t="s">
        <v>67</v>
      </c>
      <c r="B37" s="4" t="s">
        <v>68</v>
      </c>
      <c r="C37" s="9">
        <v>20000</v>
      </c>
      <c r="D37" s="18">
        <v>20000</v>
      </c>
      <c r="E37" s="8">
        <f t="shared" si="0"/>
        <v>100</v>
      </c>
    </row>
    <row r="38" spans="1:5" ht="82.5" customHeight="1" x14ac:dyDescent="0.3">
      <c r="A38" s="37" t="s">
        <v>69</v>
      </c>
      <c r="B38" s="4" t="s">
        <v>68</v>
      </c>
      <c r="C38" s="9">
        <v>20000</v>
      </c>
      <c r="D38" s="18">
        <v>20000</v>
      </c>
      <c r="E38" s="8">
        <f t="shared" si="0"/>
        <v>100</v>
      </c>
    </row>
    <row r="39" spans="1:5" ht="24" customHeight="1" x14ac:dyDescent="0.3">
      <c r="A39" s="37" t="s">
        <v>71</v>
      </c>
      <c r="B39" s="4" t="s">
        <v>72</v>
      </c>
      <c r="C39" s="9">
        <v>190708.72</v>
      </c>
      <c r="D39" s="18">
        <v>220708.72</v>
      </c>
      <c r="E39" s="8">
        <f t="shared" si="0"/>
        <v>115.73079615866541</v>
      </c>
    </row>
    <row r="40" spans="1:5" ht="33" customHeight="1" x14ac:dyDescent="0.3">
      <c r="A40" s="37" t="s">
        <v>70</v>
      </c>
      <c r="B40" s="4" t="s">
        <v>74</v>
      </c>
      <c r="C40" s="9">
        <v>99000</v>
      </c>
      <c r="D40" s="18">
        <v>129000</v>
      </c>
      <c r="E40" s="8">
        <f t="shared" si="0"/>
        <v>130.30303030303031</v>
      </c>
    </row>
    <row r="41" spans="1:5" ht="67.5" customHeight="1" x14ac:dyDescent="0.3">
      <c r="A41" s="37" t="s">
        <v>73</v>
      </c>
      <c r="B41" s="4" t="s">
        <v>75</v>
      </c>
      <c r="C41" s="9">
        <v>91708.72</v>
      </c>
      <c r="D41" s="18">
        <v>91708.72</v>
      </c>
      <c r="E41" s="8">
        <f t="shared" si="0"/>
        <v>100</v>
      </c>
    </row>
    <row r="42" spans="1:5" ht="65.25" customHeight="1" x14ac:dyDescent="0.3">
      <c r="A42" s="20" t="s">
        <v>33</v>
      </c>
      <c r="B42" s="22" t="s">
        <v>34</v>
      </c>
      <c r="C42" s="23">
        <v>-73661.83</v>
      </c>
      <c r="D42" s="21">
        <v>-73661.83</v>
      </c>
      <c r="E42" s="8">
        <f t="shared" si="0"/>
        <v>100</v>
      </c>
    </row>
    <row r="43" spans="1:5" ht="38.450000000000003" customHeight="1" x14ac:dyDescent="0.25"/>
    <row r="44" spans="1:5" ht="37.5" customHeight="1" x14ac:dyDescent="0.25"/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41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2020-06-26T08:32:10Z</cp:lastPrinted>
  <dcterms:created xsi:type="dcterms:W3CDTF">2017-10-23T09:06:05Z</dcterms:created>
  <dcterms:modified xsi:type="dcterms:W3CDTF">2020-06-29T05:30:00Z</dcterms:modified>
</cp:coreProperties>
</file>