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11745" activeTab="0"/>
  </bookViews>
  <sheets>
    <sheet name="анализ 1" sheetId="1" r:id="rId1"/>
  </sheets>
  <definedNames>
    <definedName name="_xlnm.Print_Titles" localSheetId="0">'анализ 1'!$15:$17</definedName>
    <definedName name="_xlnm.Print_Area" localSheetId="0">'анализ 1'!$B$1:$K$165</definedName>
  </definedNames>
  <calcPr fullCalcOnLoad="1"/>
</workbook>
</file>

<file path=xl/sharedStrings.xml><?xml version="1.0" encoding="utf-8"?>
<sst xmlns="http://schemas.openxmlformats.org/spreadsheetml/2006/main" count="453" uniqueCount="171">
  <si>
    <t>ВСЕГО:</t>
  </si>
  <si>
    <t>Наименование</t>
  </si>
  <si>
    <t>Исполнение</t>
  </si>
  <si>
    <t>Текущее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</si>
  <si>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</si>
  <si>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</si>
  <si>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</si>
  <si>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</si>
  <si>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</si>
  <si>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</si>
  <si>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</si>
  <si>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</si>
  <si>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</si>
  <si>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</si>
  <si>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</si>
  <si>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</si>
  <si>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Содержание мест захоронения</t>
  </si>
  <si>
    <t>Центральный аппарат</t>
  </si>
  <si>
    <t>Выполнение других обязательств государства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</si>
  <si>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</si>
  <si>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</si>
  <si>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</si>
  <si>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</si>
  <si>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Резервные средства</t>
  </si>
  <si>
    <t>Подпрограмма "Развитие учреждений культуры"</t>
  </si>
  <si>
    <t>Расходы на обеспечение деятельности муниципальных учреждений культуры</t>
  </si>
  <si>
    <t>Межбюджетные трансферты</t>
  </si>
  <si>
    <t>Обеспечение деятельности представительного органа сельского поселения</t>
  </si>
  <si>
    <t>Непрограммные расходы сельского поселения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</si>
  <si>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</si>
  <si>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Оценка недвижимости, признание прав и регулирование отношений по государственной и муниципальной собственности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</si>
  <si>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</si>
  <si>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</si>
  <si>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</si>
  <si>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</si>
  <si>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Муниципальная программа сельского поселения "Поселок Детчино" "Обеспечение доступным и комфортным жильем и коммунальными услугами населения сельского поселения "Поселок Детчино"</t>
  </si>
  <si>
    <t>Мероприятия в области жилищного хозяйства</t>
  </si>
  <si>
    <t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2019 год .</t>
  </si>
  <si>
    <t xml:space="preserve"> бюджетные ассигнования на 2019 год</t>
  </si>
  <si>
    <t>Благоустройство дворовых территорий и территорий соответствующего функционального назначения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</si>
  <si>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</si>
  <si>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Поправки +,-</t>
  </si>
  <si>
    <t>С учетом изменений</t>
  </si>
  <si>
    <t>Реализация мероприятий подпрограммы "Устойчивое развитие сельских территорий"</t>
  </si>
  <si>
    <t>850</t>
  </si>
  <si>
    <t>Закупка товаров, работ и услуг для обеспечения государственных( муниципальных нужд)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</si>
  <si>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</si>
  <si>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Муниципальная  программа сельского поселения "Поселок Детчино" "Развитие муниципальной службы в сельском поселении на 2017-2021 годы"</t>
  </si>
  <si>
    <t xml:space="preserve">Субсидия местным бюджетам из областного бюджета на какпитальный ремонт водопроводных сетей, канализационных сетей, объектов централизовыанной системы холодного водоснабжения и (илм) водоотведения муниципальной собственности  </t>
  </si>
  <si>
    <t>Приложение № 4 к Решению поселкового Собрания сельского поселения "Поселок Детчино"  "О внесении изменений в решение поселкового Собрания от 12.12.2018г. № 50 "О бюджете сельского поселения "Поселок Детчино" на 2019 год и плановый период 2020-2021годов"</t>
  </si>
  <si>
    <t>уплата иных платежей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</si>
  <si>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</si>
  <si>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</si>
  <si>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№ 84    от 31 декабря 2019г</t>
  </si>
  <si>
    <t>Подпрограмма  "Безопасность дорожного  движения поселении "Поселок Детчино"</t>
  </si>
  <si>
    <t>Закупка товаров, работ и услуг для государственных(муниципальных) нужд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</si>
  <si>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</si>
  <si>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</si>
  <si>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Уплата налогов, сборов и иных платежей</t>
  </si>
  <si>
    <t>800</t>
  </si>
  <si>
    <t>Благоустройство</t>
  </si>
  <si>
    <t>05 0 01 00525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</si>
  <si>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</si>
  <si>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бюджетным учреждениям</t>
  </si>
  <si>
    <t>05 0 01 04250</t>
  </si>
  <si>
    <t>Основное мероприятие "Реализация мероприятий в рамках программы "Энергосбережения и повышения энергоэффективности"</t>
  </si>
  <si>
    <t>06 0 02 00000</t>
  </si>
  <si>
    <t xml:space="preserve"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 </t>
  </si>
  <si>
    <t>Муниципальная программа "Комплексное развитие систем коммунальной инфраструктуры на территории муниципального образования сельское поселение "Поселок Детчино" на 2014-2024 годы"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</si>
  <si>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комплекса"</t>
  </si>
  <si>
    <t>07 0 00 00000</t>
  </si>
  <si>
    <t>07 0 01 00000</t>
  </si>
  <si>
    <t xml:space="preserve">    Основное мероприятие  "Развитие учреждений культуры"</t>
  </si>
  <si>
    <t>08 1 01 00000</t>
  </si>
  <si>
    <t xml:space="preserve">Муниципальная  программа сельского поселения "Поселок Детчино" "Развитие культуры в сельском поселении "Поселок Детчино" </t>
  </si>
  <si>
    <t>Организация и проведение мероприятий в сфере культуры, искусства и кинематографии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</si>
  <si>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</si>
  <si>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08 2 00 00000</t>
  </si>
  <si>
    <t>08 2 01 00000</t>
  </si>
  <si>
    <t>08 2 01 00029</t>
  </si>
  <si>
    <t xml:space="preserve">  Подпрограмма совершенствование и развитие муниципальных библиотек в сельском поселении "Поселок Детчино"</t>
  </si>
  <si>
    <t xml:space="preserve">    Основное мероприятие "Развитие муниципальных библиотек"</t>
  </si>
  <si>
    <t xml:space="preserve">      Расходы на обеспечение деятельности муниципальных библиотек и организацию библиотечного обслуживания</t>
  </si>
  <si>
    <t>08 3 00 00000</t>
  </si>
  <si>
    <t>08 3 01 00000</t>
  </si>
  <si>
    <t>08 3 01 00027</t>
  </si>
  <si>
    <t>Муниципальная программа сельского поселения "Поселок Детчино" "Развитие муниципальной службы в сельском поселении "Поселок Детчино"</t>
  </si>
  <si>
    <t>Закупка товаров, работ и услуг для государственных(муниципальных нужд)</t>
  </si>
  <si>
    <t xml:space="preserve">            Иные бюджетные ассигнования</t>
  </si>
  <si>
    <t xml:space="preserve">              Уплата налогов, сборов и иных платежей</t>
  </si>
  <si>
    <t>Глава местной администрации( исполнительно-распорядительного органа муниципального образования)</t>
  </si>
  <si>
    <t>74 0 00 00000</t>
  </si>
  <si>
    <t>74 0 00 00400</t>
  </si>
  <si>
    <t>74 0 00 00450</t>
  </si>
  <si>
    <t>81 0 00 00000</t>
  </si>
  <si>
    <t xml:space="preserve">    Основное мероприятие "Развитие учреждений в области физической культуры и спорта""</t>
  </si>
  <si>
    <t xml:space="preserve">      Реализация мероприятий "Развитие физической культуры и спорта в сельском поселении "Поселок Детчино""</t>
  </si>
  <si>
    <t>90 0 00 00600</t>
  </si>
  <si>
    <t>300</t>
  </si>
  <si>
    <t>320</t>
  </si>
  <si>
    <t>90 0 00 00920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</si>
  <si>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</si>
  <si>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</si>
  <si>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>90 0 00 01000</t>
  </si>
  <si>
    <t>90 0 01 00000</t>
  </si>
  <si>
    <t>90 0 01 03000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</si>
  <si>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</si>
  <si>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</si>
  <si>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>90 0 01 86060</t>
  </si>
  <si>
    <t>90 0 02 00000</t>
  </si>
  <si>
    <t>90 0 02 04090</t>
  </si>
  <si>
    <t>90 0 03 00000</t>
  </si>
  <si>
    <t>90 0 03 00610</t>
  </si>
  <si>
    <t xml:space="preserve">    Основное мероприятие реализация проектов развития общественной инфраструктуры, основанных на местных инициативах</t>
  </si>
  <si>
    <t>90 0 04 00000</t>
  </si>
  <si>
    <t xml:space="preserve">      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</si>
  <si>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90 0 04 01500</t>
  </si>
  <si>
    <t xml:space="preserve">      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</si>
  <si>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90 0 04 S0240</t>
  </si>
  <si>
    <t>Резервные фонды местных администраций</t>
  </si>
  <si>
    <t xml:space="preserve"> 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</si>
  <si>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</si>
  <si>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Закупка товаров, работ и услуг для обеспечения государственных (муниципальных) нужд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</si>
  <si>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</si>
  <si>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Основное мероприятие "Стимулирование глав администраций сельских поселений"</t>
  </si>
  <si>
    <t>Стимулирование глав администраций сельских поселений</t>
  </si>
  <si>
    <t>Межбюджетные трансферты бюджетам на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</si>
  <si>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 xml:space="preserve"> Иные закупки товаров, работ и услуг для обеспечения государственных (муниципальных) нужд</t>
  </si>
  <si>
    <t xml:space="preserve"> Расходы на выплаты персоналу государственных (муниципальных) органов</t>
  </si>
  <si>
    <t xml:space="preserve"> Основное мероприятие "Ремонт и содержание автомобильных дорог"</t>
  </si>
  <si>
    <t>Поддержка дорожного хозяйства</t>
  </si>
  <si>
    <t>Основное мероприятие "Обеспечение рационального и эффективного использования земельных участков, находящихся в собственности сельского поселения"</t>
  </si>
  <si>
    <t xml:space="preserve"> Реализация мероприятий по внесению изменений в генеральные планы и правила по землепользованию и землеустройству</t>
  </si>
  <si>
    <t>Непрограммные расходы федеральных органов исполнительной власти</t>
  </si>
  <si>
    <t xml:space="preserve">  Непрограммные расходы федеральных органов исполнительной власти</t>
  </si>
  <si>
    <t xml:space="preserve">      Осуществление первичного воинского учета на территориях, где отсутствуют военные комиссариаты</t>
  </si>
  <si>
    <t>99 0 00 00000</t>
  </si>
  <si>
    <t>99 9 00 00000</t>
  </si>
  <si>
    <t>99 9 00 51180</t>
  </si>
  <si>
    <t>08 1 01 S0250</t>
  </si>
  <si>
    <t>Обеспечение финансовой устойчивости муниципальных образований Калужской области</t>
  </si>
  <si>
    <t>08 1 01 05060</t>
  </si>
  <si>
    <t>Содержание муниципального жилищного фонда</t>
  </si>
  <si>
    <t>30 0 00 00030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</si>
  <si>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</si>
  <si>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90 0 00 00150</t>
  </si>
  <si>
    <t xml:space="preserve">Муниципальная программа сельского поселения "Поселок Детчино" "Совершенствование и развитие сети автомобильных дорог сельского поселения "Поселок Детчино" </t>
  </si>
  <si>
    <t xml:space="preserve">Муниципальная программа сельского поселения "Поселок Детчино" "Благоустройство территории сельского поселения "Поселок Детчино" </t>
  </si>
  <si>
    <t>Мероприятия направленные на энергосбережение и повышение энергоэффективности</t>
  </si>
  <si>
    <t>Оказание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вышедших на пенсию"</t>
  </si>
  <si>
    <t>02 0 00 00000</t>
  </si>
  <si>
    <t>02 0 01 00000</t>
  </si>
  <si>
    <t>02 0 01 00028</t>
  </si>
  <si>
    <t>04 0 00 00000</t>
  </si>
  <si>
    <t>04 1 01 04090</t>
  </si>
  <si>
    <t>05 0 00 00000</t>
  </si>
  <si>
    <t>05 0 00 85550</t>
  </si>
  <si>
    <t>05 0 00 88370</t>
  </si>
  <si>
    <t>05 0 01 00125</t>
  </si>
  <si>
    <t>06 0 00 00000</t>
  </si>
  <si>
    <t>06 0 02 11110</t>
  </si>
  <si>
    <t>07 0 01 S7020</t>
  </si>
  <si>
    <t>08 0 00 00000</t>
  </si>
  <si>
    <t>08 1 00 00000</t>
  </si>
  <si>
    <t>08 1 01 00260</t>
  </si>
  <si>
    <t>11 0 00 00000</t>
  </si>
  <si>
    <t>11 0 00 00220</t>
  </si>
  <si>
    <t>20 0 00 00000</t>
  </si>
  <si>
    <t>20 0 01 00910</t>
  </si>
  <si>
    <t>81 0 00 00400</t>
  </si>
  <si>
    <t>90 0 00 00200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</si>
</sst>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  <numFmt numFmtId="180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" fontId="26" fillId="0" borderId="1">
      <alignment horizontal="center" vertical="top" shrinkToFit="1"/>
      <protection/>
    </xf>
    <xf numFmtId="49" fontId="27" fillId="0" borderId="1">
      <alignment horizontal="left" vertical="top" wrapText="1"/>
      <protection/>
    </xf>
    <xf numFmtId="49" fontId="28" fillId="0" borderId="1">
      <alignment horizontal="left" vertical="top" wrapText="1"/>
      <protection/>
    </xf>
    <xf numFmtId="49" fontId="27" fillId="0" borderId="1">
      <alignment horizontal="center" vertical="top" wrapText="1"/>
      <protection/>
    </xf>
    <xf numFmtId="49" fontId="28" fillId="0" borderId="1">
      <alignment horizontal="center" vertical="top" wrapText="1"/>
      <protection/>
    </xf>
    <xf numFmtId="4" fontId="28" fillId="19" borderId="1">
      <alignment horizontal="right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/>
    </xf>
    <xf numFmtId="49" fontId="1" fillId="0" borderId="21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/>
    </xf>
    <xf numFmtId="0" fontId="1" fillId="0" borderId="21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left" vertical="center" wrapText="1"/>
    </xf>
    <xf numFmtId="2" fontId="1" fillId="0" borderId="22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/>
    </xf>
    <xf numFmtId="4" fontId="1" fillId="0" borderId="24" xfId="0" applyNumberFormat="1" applyFont="1" applyBorder="1" applyAlignment="1">
      <alignment horizontal="right" vertical="center"/>
    </xf>
    <xf numFmtId="0" fontId="1" fillId="0" borderId="23" xfId="0" applyFont="1" applyFill="1" applyBorder="1" applyAlignment="1">
      <alignment horizontal="left" vertical="center" wrapText="1"/>
    </xf>
    <xf numFmtId="4" fontId="2" fillId="0" borderId="15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 wrapText="1"/>
    </xf>
    <xf numFmtId="3" fontId="1" fillId="0" borderId="22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wrapText="1"/>
    </xf>
    <xf numFmtId="0" fontId="28" fillId="0" borderId="1" xfId="35" applyNumberFormat="1" applyProtection="1">
      <alignment horizontal="left" vertical="top" wrapText="1"/>
      <protection/>
    </xf>
    <xf numFmtId="4" fontId="1" fillId="0" borderId="23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/>
    </xf>
    <xf numFmtId="49" fontId="27" fillId="0" borderId="1" xfId="34" applyNumberFormat="1" applyProtection="1">
      <alignment horizontal="left" vertical="top" wrapText="1"/>
      <protection/>
    </xf>
    <xf numFmtId="49" fontId="28" fillId="0" borderId="1" xfId="35" applyNumberFormat="1" applyProtection="1">
      <alignment horizontal="left" vertical="top" wrapText="1"/>
      <protection/>
    </xf>
    <xf numFmtId="49" fontId="28" fillId="0" borderId="1" xfId="37" applyNumberFormat="1" applyProtection="1">
      <alignment horizontal="center" vertical="top" wrapText="1"/>
      <protection/>
    </xf>
    <xf numFmtId="4" fontId="2" fillId="0" borderId="20" xfId="0" applyNumberFormat="1" applyFont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" fontId="1" fillId="0" borderId="27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 horizontal="right" vertical="center"/>
    </xf>
    <xf numFmtId="4" fontId="1" fillId="0" borderId="20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49" fontId="28" fillId="0" borderId="1" xfId="34" applyNumberFormat="1" applyFont="1" applyProtection="1">
      <alignment horizontal="left" vertical="top" wrapText="1"/>
      <protection/>
    </xf>
    <xf numFmtId="49" fontId="2" fillId="0" borderId="24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4" fontId="2" fillId="0" borderId="24" xfId="0" applyNumberFormat="1" applyFont="1" applyBorder="1" applyAlignment="1">
      <alignment horizontal="right" vertical="center"/>
    </xf>
    <xf numFmtId="4" fontId="28" fillId="0" borderId="1" xfId="38" applyNumberFormat="1" applyFill="1" applyProtection="1">
      <alignment horizontal="right" vertical="top" shrinkToFit="1"/>
      <protection/>
    </xf>
    <xf numFmtId="49" fontId="28" fillId="0" borderId="1" xfId="37" applyNumberFormat="1" applyAlignment="1" applyProtection="1">
      <alignment horizontal="left" vertical="top" wrapText="1"/>
      <protection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left" wrapText="1"/>
    </xf>
    <xf numFmtId="0" fontId="28" fillId="0" borderId="1" xfId="35" applyNumberFormat="1" applyAlignment="1" applyProtection="1">
      <alignment horizontal="left" vertical="top" wrapText="1"/>
      <protection/>
    </xf>
    <xf numFmtId="0" fontId="28" fillId="0" borderId="1" xfId="35" applyNumberFormat="1" applyAlignment="1" applyProtection="1">
      <alignment vertical="top" wrapText="1"/>
      <protection/>
    </xf>
    <xf numFmtId="0" fontId="1" fillId="0" borderId="27" xfId="0" applyFont="1" applyFill="1" applyBorder="1" applyAlignment="1">
      <alignment/>
    </xf>
    <xf numFmtId="49" fontId="27" fillId="0" borderId="1" xfId="36" applyNumberFormat="1" applyAlignment="1" applyProtection="1">
      <alignment horizontal="left" vertical="top" wrapText="1"/>
      <protection/>
    </xf>
    <xf numFmtId="49" fontId="28" fillId="0" borderId="34" xfId="37" applyNumberFormat="1" applyBorder="1" applyAlignment="1" applyProtection="1">
      <alignment horizontal="left" vertical="top" wrapText="1"/>
      <protection/>
    </xf>
    <xf numFmtId="49" fontId="27" fillId="0" borderId="34" xfId="36" applyNumberFormat="1" applyFont="1" applyBorder="1" applyAlignment="1" applyProtection="1">
      <alignment horizontal="left" vertical="top" wrapText="1"/>
      <protection/>
    </xf>
    <xf numFmtId="49" fontId="2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8" fillId="0" borderId="1" xfId="37" applyNumberFormat="1" applyAlignment="1" applyProtection="1">
      <alignment horizontal="center" vertical="top" wrapText="1"/>
      <protection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27" fillId="0" borderId="1" xfId="36" applyNumberFormat="1" applyAlignment="1" applyProtection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2" xfId="35"/>
    <cellStyle name="xl37" xfId="36"/>
    <cellStyle name="xl38" xfId="37"/>
    <cellStyle name="xl40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tabSelected="1" view="pageBreakPreview" zoomScale="115" zoomScaleNormal="75" zoomScaleSheetLayoutView="115" zoomScalePageLayoutView="0" workbookViewId="0" topLeftCell="A111">
      <selection activeCell="I25" sqref="I25"/>
    </sheetView>
  </sheetViews>
  <sheetFormatPr defaultColWidth="9.00390625" defaultRowHeight="12.75"/>
  <cols>
    <col min="1" max="1" width="0.37109375" style="1" customWidth="1"/>
    <col min="2" max="2" width="62.25390625" style="5" customWidth="1"/>
    <col min="3" max="6" width="12.75390625" style="1" hidden="1" customWidth="1"/>
    <col min="7" max="7" width="13.125" style="10" customWidth="1"/>
    <col min="8" max="8" width="5.75390625" style="8" customWidth="1"/>
    <col min="9" max="9" width="14.00390625" style="8" customWidth="1"/>
    <col min="10" max="10" width="12.125" style="8" customWidth="1"/>
    <col min="11" max="11" width="14.75390625" style="4" customWidth="1"/>
    <col min="12" max="12" width="12.75390625" style="1" hidden="1" customWidth="1"/>
    <col min="13" max="16384" width="9.125" style="1" customWidth="1"/>
  </cols>
  <sheetData>
    <row r="1" spans="7:12" ht="8.25" customHeight="1">
      <c r="G1" s="12"/>
      <c r="H1" s="100" t="s">
        <v>49</v>
      </c>
      <c r="I1" s="100"/>
      <c r="J1" s="100"/>
      <c r="K1" s="100"/>
      <c r="L1" s="12"/>
    </row>
    <row r="2" spans="7:12" ht="8.25" customHeight="1">
      <c r="G2" s="12"/>
      <c r="H2" s="100"/>
      <c r="I2" s="100"/>
      <c r="J2" s="100"/>
      <c r="K2" s="100"/>
      <c r="L2" s="12"/>
    </row>
    <row r="3" spans="7:12" ht="12.75">
      <c r="G3" s="12"/>
      <c r="H3" s="100"/>
      <c r="I3" s="100"/>
      <c r="J3" s="100"/>
      <c r="K3" s="100"/>
      <c r="L3" s="12"/>
    </row>
    <row r="4" spans="2:12" ht="13.5" customHeight="1">
      <c r="B4" s="39"/>
      <c r="G4" s="12"/>
      <c r="H4" s="100"/>
      <c r="I4" s="100"/>
      <c r="J4" s="100"/>
      <c r="K4" s="100"/>
      <c r="L4" s="12"/>
    </row>
    <row r="5" spans="7:12" ht="12.75">
      <c r="G5" s="12"/>
      <c r="H5" s="100"/>
      <c r="I5" s="100"/>
      <c r="J5" s="100"/>
      <c r="K5" s="100"/>
      <c r="L5" s="12"/>
    </row>
    <row r="6" spans="7:11" ht="12.75">
      <c r="G6" s="12"/>
      <c r="H6" s="100"/>
      <c r="I6" s="100"/>
      <c r="J6" s="100"/>
      <c r="K6" s="100"/>
    </row>
    <row r="7" spans="7:12" ht="3" customHeight="1">
      <c r="G7" s="12"/>
      <c r="H7" s="100"/>
      <c r="I7" s="100"/>
      <c r="J7" s="100"/>
      <c r="K7" s="100"/>
      <c r="L7" s="12"/>
    </row>
    <row r="8" spans="7:12" ht="4.5" customHeight="1">
      <c r="G8" s="12"/>
      <c r="H8" s="101"/>
      <c r="I8" s="101"/>
      <c r="J8" s="101"/>
      <c r="K8" s="101"/>
      <c r="L8" s="12"/>
    </row>
    <row r="9" spans="2:12" ht="12.75" customHeight="1">
      <c r="B9" s="38"/>
      <c r="G9" s="12"/>
      <c r="H9" s="100" t="s">
        <v>53</v>
      </c>
      <c r="I9" s="100"/>
      <c r="J9" s="100"/>
      <c r="K9" s="100"/>
      <c r="L9" s="12"/>
    </row>
    <row r="10" spans="2:12" ht="6.75" customHeight="1" hidden="1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2:12" ht="12.75">
      <c r="B11" s="98" t="s">
        <v>37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2:12" ht="12.75"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2:12" ht="20.25" customHeight="1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2:11" ht="12.75" customHeight="1" thickBot="1">
      <c r="B14" s="41"/>
      <c r="C14" s="42"/>
      <c r="D14" s="42"/>
      <c r="E14" s="42"/>
      <c r="F14" s="42"/>
      <c r="G14" s="43"/>
      <c r="H14" s="44"/>
      <c r="I14" s="44"/>
      <c r="J14" s="44"/>
      <c r="K14" s="45" t="s">
        <v>4</v>
      </c>
    </row>
    <row r="15" spans="2:12" ht="24.75" customHeight="1" thickBot="1">
      <c r="B15" s="97" t="s">
        <v>1</v>
      </c>
      <c r="C15" s="19"/>
      <c r="D15" s="19"/>
      <c r="E15" s="19"/>
      <c r="F15" s="19"/>
      <c r="G15" s="99" t="s">
        <v>5</v>
      </c>
      <c r="H15" s="99" t="s">
        <v>6</v>
      </c>
      <c r="I15" s="104" t="s">
        <v>38</v>
      </c>
      <c r="J15" s="105" t="s">
        <v>41</v>
      </c>
      <c r="K15" s="102" t="s">
        <v>42</v>
      </c>
      <c r="L15" s="13" t="s">
        <v>2</v>
      </c>
    </row>
    <row r="16" spans="2:12" ht="11.25" customHeight="1" thickBot="1">
      <c r="B16" s="97"/>
      <c r="C16" s="19"/>
      <c r="D16" s="19"/>
      <c r="E16" s="19"/>
      <c r="F16" s="19"/>
      <c r="G16" s="99"/>
      <c r="H16" s="99"/>
      <c r="I16" s="104"/>
      <c r="J16" s="106"/>
      <c r="K16" s="103"/>
      <c r="L16" s="95" t="s">
        <v>3</v>
      </c>
    </row>
    <row r="17" spans="2:12" ht="13.5" customHeight="1" hidden="1" thickBot="1">
      <c r="B17" s="97"/>
      <c r="C17" s="20">
        <v>1</v>
      </c>
      <c r="D17" s="20">
        <v>2</v>
      </c>
      <c r="E17" s="20">
        <v>3</v>
      </c>
      <c r="F17" s="20">
        <v>4</v>
      </c>
      <c r="G17" s="99"/>
      <c r="H17" s="99"/>
      <c r="I17" s="104"/>
      <c r="J17" s="106"/>
      <c r="K17" s="103"/>
      <c r="L17" s="96"/>
    </row>
    <row r="18" spans="2:12" s="3" customFormat="1" ht="13.5" thickBot="1">
      <c r="B18" s="6" t="s">
        <v>0</v>
      </c>
      <c r="C18" s="21">
        <v>169074645</v>
      </c>
      <c r="D18" s="21">
        <v>206725292</v>
      </c>
      <c r="E18" s="21">
        <v>194977082</v>
      </c>
      <c r="F18" s="21">
        <v>183922236</v>
      </c>
      <c r="G18" s="11"/>
      <c r="H18" s="9"/>
      <c r="I18" s="22">
        <v>49425500.31</v>
      </c>
      <c r="J18" s="22">
        <f>J19+J24+J28+J50+J55+J60+J84+J88+J92+J104+J112</f>
        <v>47241.420000000006</v>
      </c>
      <c r="K18" s="22">
        <f>K19+K24+K28+K50+K55+K60+K84+K88+K92+K104+K112</f>
        <v>49472741.730000004</v>
      </c>
      <c r="L18" s="7" t="e">
        <f>#REF!+#REF!+#REF!</f>
        <v>#REF!</v>
      </c>
    </row>
    <row r="19" spans="2:12" s="2" customFormat="1" ht="38.25">
      <c r="B19" s="65" t="s">
        <v>46</v>
      </c>
      <c r="C19" s="29"/>
      <c r="D19" s="29"/>
      <c r="E19" s="29"/>
      <c r="F19" s="29"/>
      <c r="G19" s="30" t="s">
        <v>150</v>
      </c>
      <c r="H19" s="115"/>
      <c r="I19" s="28">
        <v>5671636.45</v>
      </c>
      <c r="J19" s="28"/>
      <c r="K19" s="28">
        <v>5671636.45</v>
      </c>
      <c r="L19" s="14"/>
    </row>
    <row r="20" spans="2:12" s="2" customFormat="1" ht="26.25" customHeight="1">
      <c r="B20" s="80" t="s">
        <v>95</v>
      </c>
      <c r="C20" s="31"/>
      <c r="D20" s="31"/>
      <c r="E20" s="31"/>
      <c r="F20" s="31"/>
      <c r="G20" s="32" t="s">
        <v>151</v>
      </c>
      <c r="H20" s="116"/>
      <c r="I20" s="26">
        <v>5671636.45</v>
      </c>
      <c r="J20" s="26"/>
      <c r="K20" s="26">
        <v>5671636.45</v>
      </c>
      <c r="L20" s="16"/>
    </row>
    <row r="21" spans="2:12" s="2" customFormat="1" ht="26.25" customHeight="1">
      <c r="B21" s="80" t="s">
        <v>96</v>
      </c>
      <c r="C21" s="31"/>
      <c r="D21" s="31"/>
      <c r="E21" s="31"/>
      <c r="F21" s="31"/>
      <c r="G21" s="32" t="s">
        <v>152</v>
      </c>
      <c r="H21" s="116"/>
      <c r="I21" s="26">
        <v>5671636.45</v>
      </c>
      <c r="J21" s="26"/>
      <c r="K21" s="26">
        <v>5671636.45</v>
      </c>
      <c r="L21" s="16"/>
    </row>
    <row r="22" spans="2:12" s="2" customFormat="1" ht="26.25" customHeight="1">
      <c r="B22" s="60" t="s">
        <v>33</v>
      </c>
      <c r="C22" s="33"/>
      <c r="D22" s="33"/>
      <c r="E22" s="33"/>
      <c r="F22" s="33"/>
      <c r="G22" s="32" t="s">
        <v>152</v>
      </c>
      <c r="H22" s="116" t="s">
        <v>31</v>
      </c>
      <c r="I22" s="26">
        <f>I23</f>
        <v>5671636.45</v>
      </c>
      <c r="J22" s="26"/>
      <c r="K22" s="26">
        <f>K23</f>
        <v>5671636.45</v>
      </c>
      <c r="L22" s="16"/>
    </row>
    <row r="23" spans="2:12" s="2" customFormat="1" ht="13.5" customHeight="1">
      <c r="B23" s="60" t="s">
        <v>34</v>
      </c>
      <c r="C23" s="50"/>
      <c r="D23" s="50"/>
      <c r="E23" s="50"/>
      <c r="F23" s="50"/>
      <c r="G23" s="32" t="s">
        <v>152</v>
      </c>
      <c r="H23" s="116" t="s">
        <v>32</v>
      </c>
      <c r="I23" s="51">
        <v>5671636.45</v>
      </c>
      <c r="J23" s="51"/>
      <c r="K23" s="51">
        <v>5671636.45</v>
      </c>
      <c r="L23" s="16"/>
    </row>
    <row r="24" spans="2:12" s="2" customFormat="1" ht="38.25" customHeight="1">
      <c r="B24" s="76" t="s">
        <v>146</v>
      </c>
      <c r="C24" s="46"/>
      <c r="D24" s="46"/>
      <c r="E24" s="46"/>
      <c r="F24" s="46"/>
      <c r="G24" s="34" t="s">
        <v>153</v>
      </c>
      <c r="H24" s="117"/>
      <c r="I24" s="48">
        <f>I25</f>
        <v>216858.35</v>
      </c>
      <c r="J24" s="48"/>
      <c r="K24" s="48">
        <f>K25</f>
        <v>216858.35</v>
      </c>
      <c r="L24" s="16"/>
    </row>
    <row r="25" spans="2:12" s="2" customFormat="1" ht="26.25" customHeight="1">
      <c r="B25" s="52" t="s">
        <v>54</v>
      </c>
      <c r="C25" s="46"/>
      <c r="D25" s="46"/>
      <c r="E25" s="46"/>
      <c r="F25" s="46"/>
      <c r="G25" s="32" t="s">
        <v>154</v>
      </c>
      <c r="H25" s="116"/>
      <c r="I25" s="49">
        <v>216858.35</v>
      </c>
      <c r="J25" s="49"/>
      <c r="K25" s="49">
        <v>216858.35</v>
      </c>
      <c r="L25" s="16"/>
    </row>
    <row r="26" spans="2:12" s="2" customFormat="1" ht="15.75" customHeight="1">
      <c r="B26" s="57" t="s">
        <v>55</v>
      </c>
      <c r="C26" s="46"/>
      <c r="D26" s="46"/>
      <c r="E26" s="46"/>
      <c r="F26" s="46"/>
      <c r="G26" s="32" t="s">
        <v>154</v>
      </c>
      <c r="H26" s="116" t="s">
        <v>11</v>
      </c>
      <c r="I26" s="70">
        <f>I27</f>
        <v>216858.35</v>
      </c>
      <c r="J26" s="49"/>
      <c r="K26" s="49">
        <f>K27</f>
        <v>216858.35</v>
      </c>
      <c r="L26" s="16"/>
    </row>
    <row r="27" spans="2:12" s="2" customFormat="1" ht="27.75" customHeight="1">
      <c r="B27" s="55" t="s">
        <v>56</v>
      </c>
      <c r="C27" s="46"/>
      <c r="D27" s="46"/>
      <c r="E27" s="46"/>
      <c r="F27" s="46"/>
      <c r="G27" s="32" t="s">
        <v>154</v>
      </c>
      <c r="H27" s="116" t="s">
        <v>12</v>
      </c>
      <c r="I27" s="59">
        <v>216858.35</v>
      </c>
      <c r="J27" s="71"/>
      <c r="K27" s="71">
        <f>I27+J27</f>
        <v>216858.35</v>
      </c>
      <c r="L27" s="16"/>
    </row>
    <row r="28" spans="2:12" s="2" customFormat="1" ht="37.5" customHeight="1">
      <c r="B28" s="76" t="s">
        <v>147</v>
      </c>
      <c r="C28" s="31"/>
      <c r="D28" s="31"/>
      <c r="E28" s="31"/>
      <c r="F28" s="31"/>
      <c r="G28" s="34" t="s">
        <v>155</v>
      </c>
      <c r="H28" s="117"/>
      <c r="I28" s="24">
        <f>I29+I32+I35+I40+I45</f>
        <v>17962101.88</v>
      </c>
      <c r="J28" s="24">
        <f>J29+J32+J35+J40+J45</f>
        <v>206657.09000000003</v>
      </c>
      <c r="K28" s="24">
        <f>K29+K32+K35+K40+K45</f>
        <v>18168758.97</v>
      </c>
      <c r="L28" s="14" t="e">
        <f>#REF!</f>
        <v>#REF!</v>
      </c>
    </row>
    <row r="29" spans="2:12" s="2" customFormat="1" ht="28.5" customHeight="1">
      <c r="B29" s="52" t="s">
        <v>39</v>
      </c>
      <c r="C29" s="33"/>
      <c r="D29" s="33"/>
      <c r="E29" s="33"/>
      <c r="F29" s="33"/>
      <c r="G29" s="54" t="s">
        <v>156</v>
      </c>
      <c r="H29" s="117"/>
      <c r="I29" s="26">
        <f>I30</f>
        <v>3854979.57</v>
      </c>
      <c r="J29" s="24"/>
      <c r="K29" s="26">
        <f>K30</f>
        <v>3854979.57</v>
      </c>
      <c r="L29" s="14"/>
    </row>
    <row r="30" spans="2:12" s="2" customFormat="1" ht="27.75" customHeight="1">
      <c r="B30" s="57" t="s">
        <v>45</v>
      </c>
      <c r="C30" s="31"/>
      <c r="D30" s="31"/>
      <c r="E30" s="31"/>
      <c r="F30" s="31"/>
      <c r="G30" s="54" t="s">
        <v>156</v>
      </c>
      <c r="H30" s="116" t="s">
        <v>11</v>
      </c>
      <c r="I30" s="26">
        <f>I31</f>
        <v>3854979.57</v>
      </c>
      <c r="J30" s="26"/>
      <c r="K30" s="26">
        <f>K31</f>
        <v>3854979.57</v>
      </c>
      <c r="L30" s="14"/>
    </row>
    <row r="31" spans="2:12" s="2" customFormat="1" ht="26.25" customHeight="1">
      <c r="B31" s="55" t="s">
        <v>56</v>
      </c>
      <c r="C31" s="31"/>
      <c r="D31" s="31"/>
      <c r="E31" s="31"/>
      <c r="F31" s="31"/>
      <c r="G31" s="54" t="s">
        <v>156</v>
      </c>
      <c r="H31" s="116" t="s">
        <v>12</v>
      </c>
      <c r="I31" s="26">
        <v>3854979.57</v>
      </c>
      <c r="J31" s="26"/>
      <c r="K31" s="26">
        <v>3854979.57</v>
      </c>
      <c r="L31" s="14"/>
    </row>
    <row r="32" spans="2:12" s="2" customFormat="1" ht="26.25" customHeight="1">
      <c r="B32" s="52" t="s">
        <v>43</v>
      </c>
      <c r="C32" s="33"/>
      <c r="D32" s="33"/>
      <c r="E32" s="33"/>
      <c r="F32" s="33"/>
      <c r="G32" s="53" t="s">
        <v>157</v>
      </c>
      <c r="H32" s="116"/>
      <c r="I32" s="26">
        <v>3364831.2</v>
      </c>
      <c r="J32" s="26">
        <f>J33</f>
        <v>-191458.88</v>
      </c>
      <c r="K32" s="26">
        <f>K33</f>
        <v>3173372.3200000003</v>
      </c>
      <c r="L32" s="14"/>
    </row>
    <row r="33" spans="2:12" s="2" customFormat="1" ht="26.25" customHeight="1">
      <c r="B33" s="57" t="s">
        <v>45</v>
      </c>
      <c r="C33" s="31"/>
      <c r="D33" s="31"/>
      <c r="E33" s="31"/>
      <c r="F33" s="31"/>
      <c r="G33" s="53" t="s">
        <v>157</v>
      </c>
      <c r="H33" s="116" t="s">
        <v>11</v>
      </c>
      <c r="I33" s="26">
        <f>I34</f>
        <v>3364831.2</v>
      </c>
      <c r="J33" s="26">
        <f>J34</f>
        <v>-191458.88</v>
      </c>
      <c r="K33" s="26">
        <f>K34</f>
        <v>3173372.3200000003</v>
      </c>
      <c r="L33" s="14"/>
    </row>
    <row r="34" spans="2:12" s="2" customFormat="1" ht="26.25" customHeight="1">
      <c r="B34" s="55" t="s">
        <v>56</v>
      </c>
      <c r="C34" s="31"/>
      <c r="D34" s="31"/>
      <c r="E34" s="31"/>
      <c r="F34" s="31"/>
      <c r="G34" s="53" t="s">
        <v>157</v>
      </c>
      <c r="H34" s="116" t="s">
        <v>12</v>
      </c>
      <c r="I34" s="26">
        <v>3364831.2</v>
      </c>
      <c r="J34" s="26">
        <v>-191458.88</v>
      </c>
      <c r="K34" s="26">
        <f>I34+J34</f>
        <v>3173372.3200000003</v>
      </c>
      <c r="L34" s="14"/>
    </row>
    <row r="35" spans="2:12" s="2" customFormat="1" ht="17.25" customHeight="1">
      <c r="B35" s="25" t="s">
        <v>15</v>
      </c>
      <c r="C35" s="33"/>
      <c r="D35" s="33"/>
      <c r="E35" s="33"/>
      <c r="F35" s="33"/>
      <c r="G35" s="32" t="s">
        <v>158</v>
      </c>
      <c r="H35" s="116"/>
      <c r="I35" s="26">
        <v>2614779.42</v>
      </c>
      <c r="J35" s="26">
        <f>J36</f>
        <v>34100</v>
      </c>
      <c r="K35" s="26">
        <f>K36+K38</f>
        <v>2648879.42</v>
      </c>
      <c r="L35" s="14"/>
    </row>
    <row r="36" spans="2:12" s="2" customFormat="1" ht="18.75" customHeight="1">
      <c r="B36" s="35" t="s">
        <v>13</v>
      </c>
      <c r="C36" s="33"/>
      <c r="D36" s="33"/>
      <c r="E36" s="33"/>
      <c r="F36" s="33"/>
      <c r="G36" s="32" t="s">
        <v>158</v>
      </c>
      <c r="H36" s="116" t="s">
        <v>11</v>
      </c>
      <c r="I36" s="26">
        <v>2614529.53</v>
      </c>
      <c r="J36" s="26">
        <f>J37</f>
        <v>34100</v>
      </c>
      <c r="K36" s="26">
        <f>K37</f>
        <v>2648629.53</v>
      </c>
      <c r="L36" s="14"/>
    </row>
    <row r="37" spans="2:12" s="2" customFormat="1" ht="28.5" customHeight="1">
      <c r="B37" s="35" t="s">
        <v>14</v>
      </c>
      <c r="C37" s="33"/>
      <c r="D37" s="33"/>
      <c r="E37" s="33"/>
      <c r="F37" s="33"/>
      <c r="G37" s="32" t="s">
        <v>158</v>
      </c>
      <c r="H37" s="116" t="s">
        <v>12</v>
      </c>
      <c r="I37" s="26">
        <v>2614529.53</v>
      </c>
      <c r="J37" s="26">
        <v>34100</v>
      </c>
      <c r="K37" s="26">
        <f>I37+J37</f>
        <v>2648629.53</v>
      </c>
      <c r="L37" s="14"/>
    </row>
    <row r="38" spans="2:12" s="2" customFormat="1" ht="18" customHeight="1">
      <c r="B38" s="57" t="s">
        <v>57</v>
      </c>
      <c r="C38" s="61"/>
      <c r="D38" s="62"/>
      <c r="E38" s="62"/>
      <c r="F38" s="62"/>
      <c r="G38" s="32" t="s">
        <v>158</v>
      </c>
      <c r="H38" s="118" t="s">
        <v>59</v>
      </c>
      <c r="I38" s="64">
        <v>249.89</v>
      </c>
      <c r="J38" s="26"/>
      <c r="K38" s="26">
        <v>249.89</v>
      </c>
      <c r="L38" s="14"/>
    </row>
    <row r="39" spans="2:12" s="2" customFormat="1" ht="18" customHeight="1">
      <c r="B39" s="57" t="s">
        <v>58</v>
      </c>
      <c r="C39" s="31"/>
      <c r="D39" s="31"/>
      <c r="E39" s="31"/>
      <c r="F39" s="31"/>
      <c r="G39" s="32" t="s">
        <v>158</v>
      </c>
      <c r="H39" s="116" t="s">
        <v>44</v>
      </c>
      <c r="I39" s="26">
        <v>249.89</v>
      </c>
      <c r="J39" s="26"/>
      <c r="K39" s="26">
        <v>249.89</v>
      </c>
      <c r="L39" s="14"/>
    </row>
    <row r="40" spans="2:12" s="2" customFormat="1" ht="18" customHeight="1">
      <c r="B40" s="63" t="s">
        <v>60</v>
      </c>
      <c r="C40" s="31"/>
      <c r="D40" s="31"/>
      <c r="E40" s="31"/>
      <c r="F40" s="31"/>
      <c r="G40" s="58" t="s">
        <v>61</v>
      </c>
      <c r="H40" s="118"/>
      <c r="I40" s="59">
        <v>8107511.6899999995</v>
      </c>
      <c r="J40" s="69">
        <f>J41+J43</f>
        <v>364015.97000000003</v>
      </c>
      <c r="K40" s="59">
        <f>K41+K43</f>
        <v>8471527.66</v>
      </c>
      <c r="L40" s="59">
        <f>L41+L43</f>
        <v>4359448.84</v>
      </c>
    </row>
    <row r="41" spans="2:12" s="2" customFormat="1" ht="26.25" customHeight="1">
      <c r="B41" s="57" t="s">
        <v>45</v>
      </c>
      <c r="C41" s="31"/>
      <c r="D41" s="31"/>
      <c r="E41" s="31"/>
      <c r="F41" s="31"/>
      <c r="G41" s="58" t="s">
        <v>61</v>
      </c>
      <c r="H41" s="118" t="s">
        <v>11</v>
      </c>
      <c r="I41" s="59">
        <v>2240066.19</v>
      </c>
      <c r="J41" s="69">
        <f>J42</f>
        <v>-120683.54</v>
      </c>
      <c r="K41" s="59">
        <f>K42</f>
        <v>2119382.65</v>
      </c>
      <c r="L41" s="59">
        <f>L42</f>
        <v>4359448.84</v>
      </c>
    </row>
    <row r="42" spans="2:12" s="2" customFormat="1" ht="27.75" customHeight="1">
      <c r="B42" s="55" t="s">
        <v>56</v>
      </c>
      <c r="C42" s="31"/>
      <c r="D42" s="31"/>
      <c r="E42" s="31"/>
      <c r="F42" s="31"/>
      <c r="G42" s="58" t="s">
        <v>61</v>
      </c>
      <c r="H42" s="118" t="s">
        <v>12</v>
      </c>
      <c r="I42" s="59">
        <v>2240066.19</v>
      </c>
      <c r="J42" s="69">
        <v>-120683.54</v>
      </c>
      <c r="K42" s="59">
        <f>I42+J42</f>
        <v>2119382.65</v>
      </c>
      <c r="L42" s="59">
        <f>I42+K42</f>
        <v>4359448.84</v>
      </c>
    </row>
    <row r="43" spans="2:12" s="2" customFormat="1" ht="24" customHeight="1">
      <c r="B43" s="60" t="s">
        <v>33</v>
      </c>
      <c r="C43" s="31"/>
      <c r="D43" s="31"/>
      <c r="E43" s="31"/>
      <c r="F43" s="31"/>
      <c r="G43" s="58" t="s">
        <v>61</v>
      </c>
      <c r="H43" s="118" t="s">
        <v>31</v>
      </c>
      <c r="I43" s="59">
        <f>I44</f>
        <v>5867445.5</v>
      </c>
      <c r="J43" s="69">
        <f>J44</f>
        <v>484699.51</v>
      </c>
      <c r="K43" s="59">
        <f>K44</f>
        <v>6352145.01</v>
      </c>
      <c r="L43" s="14"/>
    </row>
    <row r="44" spans="2:12" s="2" customFormat="1" ht="18" customHeight="1">
      <c r="B44" s="60" t="s">
        <v>34</v>
      </c>
      <c r="C44" s="31"/>
      <c r="D44" s="31"/>
      <c r="E44" s="31"/>
      <c r="F44" s="31"/>
      <c r="G44" s="58" t="s">
        <v>61</v>
      </c>
      <c r="H44" s="118" t="s">
        <v>32</v>
      </c>
      <c r="I44" s="59">
        <v>5867445.5</v>
      </c>
      <c r="J44" s="69">
        <v>484699.51</v>
      </c>
      <c r="K44" s="59">
        <f>I44+J44</f>
        <v>6352145.01</v>
      </c>
      <c r="L44" s="14"/>
    </row>
    <row r="45" spans="2:12" s="2" customFormat="1" ht="15" customHeight="1">
      <c r="B45" s="72" t="s">
        <v>16</v>
      </c>
      <c r="C45" s="31"/>
      <c r="D45" s="31"/>
      <c r="E45" s="31"/>
      <c r="F45" s="31"/>
      <c r="G45" s="58" t="s">
        <v>64</v>
      </c>
      <c r="H45" s="118"/>
      <c r="I45" s="59">
        <v>20000</v>
      </c>
      <c r="J45" s="75"/>
      <c r="K45" s="59">
        <v>20000</v>
      </c>
      <c r="L45" s="14"/>
    </row>
    <row r="46" spans="2:12" s="2" customFormat="1" ht="23.25" customHeight="1">
      <c r="B46" s="57" t="s">
        <v>45</v>
      </c>
      <c r="C46" s="31"/>
      <c r="D46" s="31"/>
      <c r="E46" s="31"/>
      <c r="F46" s="31"/>
      <c r="G46" s="58" t="s">
        <v>64</v>
      </c>
      <c r="H46" s="118" t="s">
        <v>11</v>
      </c>
      <c r="I46" s="59">
        <v>20000</v>
      </c>
      <c r="J46" s="69">
        <f>J47</f>
        <v>-5391.13</v>
      </c>
      <c r="K46" s="59">
        <f>K47</f>
        <v>14608.869999999999</v>
      </c>
      <c r="L46" s="14"/>
    </row>
    <row r="47" spans="2:12" s="2" customFormat="1" ht="26.25" customHeight="1">
      <c r="B47" s="55" t="s">
        <v>56</v>
      </c>
      <c r="C47" s="31"/>
      <c r="D47" s="31"/>
      <c r="E47" s="31"/>
      <c r="F47" s="31"/>
      <c r="G47" s="58" t="s">
        <v>64</v>
      </c>
      <c r="H47" s="118" t="s">
        <v>12</v>
      </c>
      <c r="I47" s="59">
        <v>20000</v>
      </c>
      <c r="J47" s="69">
        <v>-5391.13</v>
      </c>
      <c r="K47" s="59">
        <f>I47+J47</f>
        <v>14608.869999999999</v>
      </c>
      <c r="L47" s="14"/>
    </row>
    <row r="48" spans="2:12" s="2" customFormat="1" ht="18" customHeight="1">
      <c r="B48" s="73" t="s">
        <v>62</v>
      </c>
      <c r="C48" s="31"/>
      <c r="D48" s="31"/>
      <c r="E48" s="31"/>
      <c r="F48" s="31"/>
      <c r="G48" s="58" t="s">
        <v>64</v>
      </c>
      <c r="H48" s="119" t="s">
        <v>31</v>
      </c>
      <c r="I48" s="74">
        <v>0</v>
      </c>
      <c r="J48" s="69">
        <f>J49</f>
        <v>5391.13</v>
      </c>
      <c r="K48" s="74">
        <f>K49</f>
        <v>5391.13</v>
      </c>
      <c r="L48" s="14"/>
    </row>
    <row r="49" spans="2:12" s="2" customFormat="1" ht="18" customHeight="1">
      <c r="B49" s="73" t="s">
        <v>63</v>
      </c>
      <c r="C49" s="31"/>
      <c r="D49" s="31"/>
      <c r="E49" s="31"/>
      <c r="F49" s="31"/>
      <c r="G49" s="58" t="s">
        <v>64</v>
      </c>
      <c r="H49" s="119" t="s">
        <v>32</v>
      </c>
      <c r="I49" s="74">
        <v>0</v>
      </c>
      <c r="J49" s="69">
        <v>5391.13</v>
      </c>
      <c r="K49" s="74">
        <f>I49+J49</f>
        <v>5391.13</v>
      </c>
      <c r="L49" s="14"/>
    </row>
    <row r="50" spans="2:12" s="2" customFormat="1" ht="37.5" customHeight="1">
      <c r="B50" s="76" t="s">
        <v>67</v>
      </c>
      <c r="C50" s="31"/>
      <c r="D50" s="31"/>
      <c r="E50" s="31"/>
      <c r="F50" s="31"/>
      <c r="G50" s="34" t="s">
        <v>159</v>
      </c>
      <c r="H50" s="117"/>
      <c r="I50" s="24">
        <v>1123613.44</v>
      </c>
      <c r="J50" s="24">
        <f>J51</f>
        <v>-140</v>
      </c>
      <c r="K50" s="24">
        <f>K52</f>
        <v>1123473.44</v>
      </c>
      <c r="L50" s="14"/>
    </row>
    <row r="51" spans="2:12" s="2" customFormat="1" ht="28.5" customHeight="1">
      <c r="B51" s="77" t="s">
        <v>65</v>
      </c>
      <c r="C51" s="31"/>
      <c r="D51" s="31"/>
      <c r="E51" s="31"/>
      <c r="F51" s="31"/>
      <c r="G51" s="78" t="s">
        <v>66</v>
      </c>
      <c r="H51" s="117"/>
      <c r="I51" s="26">
        <f>I52</f>
        <v>1123613.44</v>
      </c>
      <c r="J51" s="26">
        <f>J52</f>
        <v>-140</v>
      </c>
      <c r="K51" s="26">
        <f>K52</f>
        <v>1123473.44</v>
      </c>
      <c r="L51" s="14"/>
    </row>
    <row r="52" spans="2:12" s="2" customFormat="1" ht="25.5" customHeight="1">
      <c r="B52" s="77" t="s">
        <v>148</v>
      </c>
      <c r="C52" s="33"/>
      <c r="D52" s="33"/>
      <c r="E52" s="33"/>
      <c r="F52" s="33"/>
      <c r="G52" s="32" t="s">
        <v>160</v>
      </c>
      <c r="H52" s="120"/>
      <c r="I52" s="26">
        <v>1123613.44</v>
      </c>
      <c r="J52" s="26">
        <f>J53</f>
        <v>-140</v>
      </c>
      <c r="K52" s="26">
        <f>K53</f>
        <v>1123473.44</v>
      </c>
      <c r="L52" s="14"/>
    </row>
    <row r="53" spans="2:12" s="2" customFormat="1" ht="18" customHeight="1">
      <c r="B53" s="35" t="s">
        <v>13</v>
      </c>
      <c r="C53" s="33"/>
      <c r="D53" s="33"/>
      <c r="E53" s="33"/>
      <c r="F53" s="33"/>
      <c r="G53" s="32" t="s">
        <v>160</v>
      </c>
      <c r="H53" s="120" t="s">
        <v>11</v>
      </c>
      <c r="I53" s="26">
        <v>1123613.44</v>
      </c>
      <c r="J53" s="26">
        <f>J54</f>
        <v>-140</v>
      </c>
      <c r="K53" s="26">
        <f>K54</f>
        <v>1123473.44</v>
      </c>
      <c r="L53" s="14"/>
    </row>
    <row r="54" spans="2:12" s="2" customFormat="1" ht="25.5" customHeight="1">
      <c r="B54" s="35" t="s">
        <v>14</v>
      </c>
      <c r="C54" s="33"/>
      <c r="D54" s="33"/>
      <c r="E54" s="33"/>
      <c r="F54" s="33"/>
      <c r="G54" s="32" t="s">
        <v>160</v>
      </c>
      <c r="H54" s="120" t="s">
        <v>12</v>
      </c>
      <c r="I54" s="49">
        <v>1123613.44</v>
      </c>
      <c r="J54" s="49">
        <v>-140</v>
      </c>
      <c r="K54" s="49">
        <f>I54+J54</f>
        <v>1123473.44</v>
      </c>
      <c r="L54" s="14"/>
    </row>
    <row r="55" spans="2:12" s="2" customFormat="1" ht="55.5" customHeight="1">
      <c r="B55" s="79" t="s">
        <v>68</v>
      </c>
      <c r="C55" s="31"/>
      <c r="D55" s="31"/>
      <c r="E55" s="31"/>
      <c r="F55" s="31"/>
      <c r="G55" s="114" t="s">
        <v>70</v>
      </c>
      <c r="H55" s="121"/>
      <c r="I55" s="48">
        <f>I56</f>
        <v>1229698.66</v>
      </c>
      <c r="J55" s="82"/>
      <c r="K55" s="48">
        <f>K56</f>
        <v>1229698.66</v>
      </c>
      <c r="L55" s="14"/>
    </row>
    <row r="56" spans="2:12" s="2" customFormat="1" ht="27" customHeight="1">
      <c r="B56" s="80" t="s">
        <v>69</v>
      </c>
      <c r="C56" s="31"/>
      <c r="D56" s="31"/>
      <c r="E56" s="31"/>
      <c r="F56" s="31"/>
      <c r="G56" s="113" t="s">
        <v>71</v>
      </c>
      <c r="H56" s="122"/>
      <c r="I56" s="49">
        <f>I57</f>
        <v>1229698.66</v>
      </c>
      <c r="J56" s="69"/>
      <c r="K56" s="49">
        <f>K57</f>
        <v>1229698.66</v>
      </c>
      <c r="L56" s="14"/>
    </row>
    <row r="57" spans="2:12" s="2" customFormat="1" ht="56.25" customHeight="1">
      <c r="B57" s="52" t="s">
        <v>48</v>
      </c>
      <c r="C57" s="33"/>
      <c r="D57" s="33"/>
      <c r="E57" s="33"/>
      <c r="F57" s="33"/>
      <c r="G57" s="36" t="s">
        <v>161</v>
      </c>
      <c r="H57" s="120"/>
      <c r="I57" s="66">
        <v>1229698.66</v>
      </c>
      <c r="J57" s="67"/>
      <c r="K57" s="67">
        <f>K58</f>
        <v>1229698.66</v>
      </c>
      <c r="L57" s="14"/>
    </row>
    <row r="58" spans="2:12" s="2" customFormat="1" ht="17.25" customHeight="1">
      <c r="B58" s="35" t="s">
        <v>13</v>
      </c>
      <c r="C58" s="33"/>
      <c r="D58" s="33"/>
      <c r="E58" s="33"/>
      <c r="F58" s="33"/>
      <c r="G58" s="36" t="s">
        <v>161</v>
      </c>
      <c r="H58" s="120" t="s">
        <v>11</v>
      </c>
      <c r="I58" s="66">
        <v>1229698.66</v>
      </c>
      <c r="J58" s="67"/>
      <c r="K58" s="67">
        <f>K59</f>
        <v>1229698.66</v>
      </c>
      <c r="L58" s="14"/>
    </row>
    <row r="59" spans="2:12" s="2" customFormat="1" ht="25.5" customHeight="1">
      <c r="B59" s="35" t="s">
        <v>14</v>
      </c>
      <c r="C59" s="33"/>
      <c r="D59" s="33"/>
      <c r="E59" s="33"/>
      <c r="F59" s="33"/>
      <c r="G59" s="36" t="s">
        <v>161</v>
      </c>
      <c r="H59" s="120" t="s">
        <v>12</v>
      </c>
      <c r="I59" s="66">
        <v>1229698.66</v>
      </c>
      <c r="J59" s="67"/>
      <c r="K59" s="67">
        <v>1229698.66</v>
      </c>
      <c r="L59" s="14"/>
    </row>
    <row r="60" spans="2:12" s="2" customFormat="1" ht="25.5" customHeight="1">
      <c r="B60" s="65" t="s">
        <v>74</v>
      </c>
      <c r="C60" s="31"/>
      <c r="D60" s="31"/>
      <c r="E60" s="31"/>
      <c r="F60" s="31"/>
      <c r="G60" s="34" t="s">
        <v>162</v>
      </c>
      <c r="H60" s="117"/>
      <c r="I60" s="24">
        <v>5573431.920000001</v>
      </c>
      <c r="J60" s="24">
        <f>J61+J72+J77</f>
        <v>129483.54</v>
      </c>
      <c r="K60" s="24">
        <f>K61+K72+K77</f>
        <v>8957193.100000001</v>
      </c>
      <c r="L60" s="14"/>
    </row>
    <row r="61" spans="2:12" s="2" customFormat="1" ht="21.75" customHeight="1">
      <c r="B61" s="25" t="s">
        <v>24</v>
      </c>
      <c r="C61" s="33"/>
      <c r="D61" s="33"/>
      <c r="E61" s="33"/>
      <c r="F61" s="33"/>
      <c r="G61" s="32" t="s">
        <v>163</v>
      </c>
      <c r="H61" s="116"/>
      <c r="I61" s="26">
        <v>4804565.600000001</v>
      </c>
      <c r="J61" s="26">
        <f>J62</f>
        <v>171531.49</v>
      </c>
      <c r="K61" s="26">
        <f>K62</f>
        <v>4976097.090000001</v>
      </c>
      <c r="L61" s="14"/>
    </row>
    <row r="62" spans="2:12" s="2" customFormat="1" ht="14.25" customHeight="1">
      <c r="B62" s="80" t="s">
        <v>72</v>
      </c>
      <c r="C62" s="33"/>
      <c r="D62" s="33"/>
      <c r="E62" s="33"/>
      <c r="F62" s="33"/>
      <c r="G62" s="32" t="s">
        <v>73</v>
      </c>
      <c r="H62" s="116"/>
      <c r="I62" s="26">
        <f>I63+I66+I69</f>
        <v>4804565.600000001</v>
      </c>
      <c r="J62" s="26">
        <f>J63+J66+J69</f>
        <v>171531.49</v>
      </c>
      <c r="K62" s="26">
        <f>K63+K66</f>
        <v>4976097.090000001</v>
      </c>
      <c r="L62" s="14"/>
    </row>
    <row r="63" spans="2:12" s="2" customFormat="1" ht="15" customHeight="1">
      <c r="B63" s="27" t="s">
        <v>25</v>
      </c>
      <c r="C63" s="33"/>
      <c r="D63" s="33"/>
      <c r="E63" s="33"/>
      <c r="F63" s="33"/>
      <c r="G63" s="36" t="s">
        <v>164</v>
      </c>
      <c r="H63" s="120"/>
      <c r="I63" s="26">
        <v>4798173.44</v>
      </c>
      <c r="J63" s="26">
        <f>J64</f>
        <v>40198.65</v>
      </c>
      <c r="K63" s="26">
        <f>K64</f>
        <v>4838372.090000001</v>
      </c>
      <c r="L63" s="14"/>
    </row>
    <row r="64" spans="2:12" s="2" customFormat="1" ht="25.5" customHeight="1">
      <c r="B64" s="27" t="s">
        <v>33</v>
      </c>
      <c r="C64" s="33"/>
      <c r="D64" s="33"/>
      <c r="E64" s="33"/>
      <c r="F64" s="33"/>
      <c r="G64" s="36" t="s">
        <v>164</v>
      </c>
      <c r="H64" s="120" t="s">
        <v>31</v>
      </c>
      <c r="I64" s="26">
        <v>4798173.44</v>
      </c>
      <c r="J64" s="26">
        <f>J65</f>
        <v>40198.65</v>
      </c>
      <c r="K64" s="26">
        <f>K65</f>
        <v>4838372.090000001</v>
      </c>
      <c r="L64" s="14"/>
    </row>
    <row r="65" spans="2:12" s="2" customFormat="1" ht="15" customHeight="1">
      <c r="B65" s="25" t="s">
        <v>34</v>
      </c>
      <c r="C65" s="33"/>
      <c r="D65" s="33"/>
      <c r="E65" s="33"/>
      <c r="F65" s="33"/>
      <c r="G65" s="36" t="s">
        <v>164</v>
      </c>
      <c r="H65" s="120" t="s">
        <v>32</v>
      </c>
      <c r="I65" s="26">
        <v>4798173.44</v>
      </c>
      <c r="J65" s="26">
        <v>40198.65</v>
      </c>
      <c r="K65" s="26">
        <f>I65+J65</f>
        <v>4838372.090000001</v>
      </c>
      <c r="L65" s="14"/>
    </row>
    <row r="66" spans="2:12" s="2" customFormat="1" ht="25.5" customHeight="1">
      <c r="B66" s="80" t="s">
        <v>140</v>
      </c>
      <c r="C66" s="33"/>
      <c r="D66" s="33"/>
      <c r="E66" s="33"/>
      <c r="F66" s="33"/>
      <c r="G66" s="94" t="s">
        <v>139</v>
      </c>
      <c r="H66" s="123"/>
      <c r="I66" s="51">
        <v>0</v>
      </c>
      <c r="J66" s="51">
        <f>J67</f>
        <v>137725</v>
      </c>
      <c r="K66" s="51">
        <f>K67</f>
        <v>137725</v>
      </c>
      <c r="L66" s="14"/>
    </row>
    <row r="67" spans="2:12" s="2" customFormat="1" ht="25.5" customHeight="1">
      <c r="B67" s="80" t="s">
        <v>33</v>
      </c>
      <c r="C67" s="33"/>
      <c r="D67" s="33"/>
      <c r="E67" s="33"/>
      <c r="F67" s="33"/>
      <c r="G67" s="94" t="s">
        <v>139</v>
      </c>
      <c r="H67" s="123" t="s">
        <v>31</v>
      </c>
      <c r="I67" s="51">
        <v>0</v>
      </c>
      <c r="J67" s="51">
        <f>J68</f>
        <v>137725</v>
      </c>
      <c r="K67" s="51">
        <f>K68</f>
        <v>137725</v>
      </c>
      <c r="L67" s="14"/>
    </row>
    <row r="68" spans="2:12" s="2" customFormat="1" ht="15.75" customHeight="1">
      <c r="B68" s="80" t="s">
        <v>34</v>
      </c>
      <c r="C68" s="33"/>
      <c r="D68" s="33"/>
      <c r="E68" s="33"/>
      <c r="F68" s="33"/>
      <c r="G68" s="94" t="s">
        <v>139</v>
      </c>
      <c r="H68" s="123" t="s">
        <v>32</v>
      </c>
      <c r="I68" s="51">
        <v>0</v>
      </c>
      <c r="J68" s="51">
        <v>137725</v>
      </c>
      <c r="K68" s="51">
        <f>I68+J68</f>
        <v>137725</v>
      </c>
      <c r="L68" s="14"/>
    </row>
    <row r="69" spans="2:12" s="2" customFormat="1" ht="54" customHeight="1">
      <c r="B69" s="80" t="s">
        <v>40</v>
      </c>
      <c r="C69" s="33"/>
      <c r="D69" s="33"/>
      <c r="E69" s="33"/>
      <c r="F69" s="33"/>
      <c r="G69" s="94" t="s">
        <v>141</v>
      </c>
      <c r="H69" s="123"/>
      <c r="I69" s="51">
        <f aca="true" t="shared" si="0" ref="I69:K70">I70</f>
        <v>6392.16</v>
      </c>
      <c r="J69" s="51">
        <f t="shared" si="0"/>
        <v>-6392.16</v>
      </c>
      <c r="K69" s="51">
        <f t="shared" si="0"/>
        <v>0</v>
      </c>
      <c r="L69" s="14"/>
    </row>
    <row r="70" spans="2:12" s="2" customFormat="1" ht="15.75" customHeight="1">
      <c r="B70" s="80" t="s">
        <v>33</v>
      </c>
      <c r="C70" s="33"/>
      <c r="D70" s="33"/>
      <c r="E70" s="33"/>
      <c r="F70" s="33"/>
      <c r="G70" s="94" t="s">
        <v>141</v>
      </c>
      <c r="H70" s="123" t="s">
        <v>31</v>
      </c>
      <c r="I70" s="51">
        <f t="shared" si="0"/>
        <v>6392.16</v>
      </c>
      <c r="J70" s="51">
        <f t="shared" si="0"/>
        <v>-6392.16</v>
      </c>
      <c r="K70" s="51">
        <f t="shared" si="0"/>
        <v>0</v>
      </c>
      <c r="L70" s="14"/>
    </row>
    <row r="71" spans="2:12" s="2" customFormat="1" ht="15.75" customHeight="1">
      <c r="B71" s="80" t="s">
        <v>34</v>
      </c>
      <c r="C71" s="33"/>
      <c r="D71" s="33"/>
      <c r="E71" s="33"/>
      <c r="F71" s="33"/>
      <c r="G71" s="94" t="s">
        <v>141</v>
      </c>
      <c r="H71" s="123" t="s">
        <v>32</v>
      </c>
      <c r="I71" s="51">
        <v>6392.16</v>
      </c>
      <c r="J71" s="51">
        <v>-6392.16</v>
      </c>
      <c r="K71" s="51">
        <f>I71+J71</f>
        <v>0</v>
      </c>
      <c r="L71" s="14"/>
    </row>
    <row r="72" spans="2:12" s="2" customFormat="1" ht="25.5" customHeight="1">
      <c r="B72" s="60" t="s">
        <v>76</v>
      </c>
      <c r="C72" s="33"/>
      <c r="D72" s="33"/>
      <c r="E72" s="33"/>
      <c r="F72" s="33"/>
      <c r="G72" s="83" t="s">
        <v>77</v>
      </c>
      <c r="H72" s="124"/>
      <c r="I72" s="84">
        <v>768866.3200000001</v>
      </c>
      <c r="J72" s="87">
        <f aca="true" t="shared" si="1" ref="J72:K75">J73</f>
        <v>-42047.95</v>
      </c>
      <c r="K72" s="84">
        <f t="shared" si="1"/>
        <v>726818.37</v>
      </c>
      <c r="L72" s="14"/>
    </row>
    <row r="73" spans="2:12" s="2" customFormat="1" ht="16.5" customHeight="1">
      <c r="B73" s="60" t="s">
        <v>25</v>
      </c>
      <c r="C73" s="33"/>
      <c r="D73" s="33"/>
      <c r="E73" s="33"/>
      <c r="F73" s="33"/>
      <c r="G73" s="83" t="s">
        <v>78</v>
      </c>
      <c r="H73" s="124"/>
      <c r="I73" s="84">
        <v>768866.3200000001</v>
      </c>
      <c r="J73" s="87">
        <f>J75</f>
        <v>-42047.95</v>
      </c>
      <c r="K73" s="84">
        <f>K75</f>
        <v>726818.37</v>
      </c>
      <c r="L73" s="14"/>
    </row>
    <row r="74" spans="2:12" s="2" customFormat="1" ht="25.5" customHeight="1">
      <c r="B74" s="60" t="s">
        <v>75</v>
      </c>
      <c r="C74" s="33"/>
      <c r="D74" s="33"/>
      <c r="E74" s="33"/>
      <c r="F74" s="33"/>
      <c r="G74" s="83" t="s">
        <v>79</v>
      </c>
      <c r="H74" s="124"/>
      <c r="I74" s="84">
        <v>768866.3200000001</v>
      </c>
      <c r="J74" s="87">
        <f>J76</f>
        <v>-42047.95</v>
      </c>
      <c r="K74" s="84">
        <f>K76</f>
        <v>726818.37</v>
      </c>
      <c r="L74" s="14"/>
    </row>
    <row r="75" spans="2:12" s="2" customFormat="1" ht="25.5" customHeight="1">
      <c r="B75" s="57" t="s">
        <v>45</v>
      </c>
      <c r="C75" s="33"/>
      <c r="D75" s="33"/>
      <c r="E75" s="33"/>
      <c r="F75" s="33"/>
      <c r="G75" s="83" t="s">
        <v>79</v>
      </c>
      <c r="H75" s="125" t="s">
        <v>11</v>
      </c>
      <c r="I75" s="85">
        <v>768866.3200000001</v>
      </c>
      <c r="J75" s="69">
        <f t="shared" si="1"/>
        <v>-42047.95</v>
      </c>
      <c r="K75" s="85">
        <f t="shared" si="1"/>
        <v>726818.37</v>
      </c>
      <c r="L75" s="14"/>
    </row>
    <row r="76" spans="2:12" s="2" customFormat="1" ht="27" customHeight="1">
      <c r="B76" s="57" t="s">
        <v>56</v>
      </c>
      <c r="C76" s="81" t="s">
        <v>73</v>
      </c>
      <c r="D76" s="31"/>
      <c r="E76" s="31"/>
      <c r="F76" s="31"/>
      <c r="G76" s="83" t="s">
        <v>79</v>
      </c>
      <c r="H76" s="126" t="s">
        <v>12</v>
      </c>
      <c r="I76" s="86">
        <v>768866.3200000001</v>
      </c>
      <c r="J76" s="69">
        <v>-42047.95</v>
      </c>
      <c r="K76" s="86">
        <v>726818.37</v>
      </c>
      <c r="L76" s="14"/>
    </row>
    <row r="77" spans="2:12" s="2" customFormat="1" ht="27" customHeight="1">
      <c r="B77" s="80" t="s">
        <v>80</v>
      </c>
      <c r="C77" s="81"/>
      <c r="D77" s="31"/>
      <c r="E77" s="31"/>
      <c r="F77" s="31"/>
      <c r="G77" s="94" t="s">
        <v>83</v>
      </c>
      <c r="H77" s="124"/>
      <c r="I77" s="84">
        <v>3254277.64</v>
      </c>
      <c r="J77" s="88"/>
      <c r="K77" s="84">
        <f>K78</f>
        <v>3254277.64</v>
      </c>
      <c r="L77" s="14"/>
    </row>
    <row r="78" spans="2:12" s="2" customFormat="1" ht="16.5" customHeight="1">
      <c r="B78" s="80" t="s">
        <v>81</v>
      </c>
      <c r="C78" s="81"/>
      <c r="D78" s="31"/>
      <c r="E78" s="31"/>
      <c r="F78" s="31"/>
      <c r="G78" s="94" t="s">
        <v>84</v>
      </c>
      <c r="H78" s="124"/>
      <c r="I78" s="84">
        <f>I79</f>
        <v>3254277.64</v>
      </c>
      <c r="J78" s="88"/>
      <c r="K78" s="84">
        <f>K79</f>
        <v>3254277.64</v>
      </c>
      <c r="L78" s="14"/>
    </row>
    <row r="79" spans="2:12" s="2" customFormat="1" ht="27" customHeight="1">
      <c r="B79" s="80" t="s">
        <v>82</v>
      </c>
      <c r="C79" s="81"/>
      <c r="D79" s="31"/>
      <c r="E79" s="31"/>
      <c r="F79" s="31"/>
      <c r="G79" s="56" t="s">
        <v>85</v>
      </c>
      <c r="H79" s="124"/>
      <c r="I79" s="84">
        <f>I80+I82</f>
        <v>3254277.64</v>
      </c>
      <c r="J79" s="88">
        <f>J80+J82</f>
        <v>0</v>
      </c>
      <c r="K79" s="84">
        <f>K80+K82</f>
        <v>3254277.64</v>
      </c>
      <c r="L79" s="14"/>
    </row>
    <row r="80" spans="2:12" s="2" customFormat="1" ht="27" customHeight="1">
      <c r="B80" s="57" t="s">
        <v>45</v>
      </c>
      <c r="C80" s="81"/>
      <c r="D80" s="31"/>
      <c r="E80" s="31"/>
      <c r="F80" s="31"/>
      <c r="G80" s="56" t="s">
        <v>85</v>
      </c>
      <c r="H80" s="124" t="s">
        <v>11</v>
      </c>
      <c r="I80" s="84">
        <v>0</v>
      </c>
      <c r="J80" s="88">
        <f>J81</f>
        <v>17440</v>
      </c>
      <c r="K80" s="84">
        <f>K81</f>
        <v>17440</v>
      </c>
      <c r="L80" s="14"/>
    </row>
    <row r="81" spans="2:12" s="2" customFormat="1" ht="27" customHeight="1">
      <c r="B81" s="55" t="s">
        <v>56</v>
      </c>
      <c r="C81" s="31"/>
      <c r="D81" s="31"/>
      <c r="E81" s="31"/>
      <c r="F81" s="31"/>
      <c r="G81" s="56" t="s">
        <v>85</v>
      </c>
      <c r="H81" s="124" t="s">
        <v>12</v>
      </c>
      <c r="I81" s="84">
        <v>0</v>
      </c>
      <c r="J81" s="88">
        <v>17440</v>
      </c>
      <c r="K81" s="84">
        <f>I81+J81</f>
        <v>17440</v>
      </c>
      <c r="L81" s="14"/>
    </row>
    <row r="82" spans="2:12" s="2" customFormat="1" ht="25.5" customHeight="1">
      <c r="B82" s="60" t="s">
        <v>33</v>
      </c>
      <c r="C82" s="31"/>
      <c r="D82" s="31"/>
      <c r="E82" s="31"/>
      <c r="F82" s="31"/>
      <c r="G82" s="56" t="s">
        <v>85</v>
      </c>
      <c r="H82" s="124" t="s">
        <v>31</v>
      </c>
      <c r="I82" s="84">
        <v>3254277.64</v>
      </c>
      <c r="J82" s="88">
        <f>J83</f>
        <v>-17440</v>
      </c>
      <c r="K82" s="84">
        <f>K83</f>
        <v>3236837.64</v>
      </c>
      <c r="L82" s="14"/>
    </row>
    <row r="83" spans="2:12" s="2" customFormat="1" ht="18.75" customHeight="1">
      <c r="B83" s="60" t="s">
        <v>34</v>
      </c>
      <c r="C83" s="31"/>
      <c r="D83" s="31"/>
      <c r="E83" s="31"/>
      <c r="F83" s="31"/>
      <c r="G83" s="56" t="s">
        <v>85</v>
      </c>
      <c r="H83" s="124" t="s">
        <v>32</v>
      </c>
      <c r="I83" s="84">
        <v>3254277.64</v>
      </c>
      <c r="J83" s="88">
        <v>-17440</v>
      </c>
      <c r="K83" s="84">
        <v>3236837.64</v>
      </c>
      <c r="L83" s="14"/>
    </row>
    <row r="84" spans="2:12" ht="38.25">
      <c r="B84" s="37" t="s">
        <v>35</v>
      </c>
      <c r="C84" s="33"/>
      <c r="D84" s="33"/>
      <c r="E84" s="33"/>
      <c r="F84" s="33"/>
      <c r="G84" s="34" t="s">
        <v>165</v>
      </c>
      <c r="H84" s="120"/>
      <c r="I84" s="48">
        <v>9821.22</v>
      </c>
      <c r="J84" s="48">
        <f aca="true" t="shared" si="2" ref="J84:K86">J85</f>
        <v>-9821.22</v>
      </c>
      <c r="K84" s="48">
        <f t="shared" si="2"/>
        <v>0</v>
      </c>
      <c r="L84" s="17"/>
    </row>
    <row r="85" spans="2:12" ht="17.25" customHeight="1">
      <c r="B85" s="35" t="s">
        <v>36</v>
      </c>
      <c r="C85" s="33"/>
      <c r="D85" s="33"/>
      <c r="E85" s="33"/>
      <c r="F85" s="33"/>
      <c r="G85" s="36" t="s">
        <v>166</v>
      </c>
      <c r="H85" s="120"/>
      <c r="I85" s="49">
        <v>9821.22</v>
      </c>
      <c r="J85" s="49">
        <f t="shared" si="2"/>
        <v>-9821.22</v>
      </c>
      <c r="K85" s="49">
        <f t="shared" si="2"/>
        <v>0</v>
      </c>
      <c r="L85" s="17"/>
    </row>
    <row r="86" spans="2:12" ht="15.75" customHeight="1">
      <c r="B86" s="35" t="s">
        <v>13</v>
      </c>
      <c r="C86" s="33"/>
      <c r="D86" s="33"/>
      <c r="E86" s="33"/>
      <c r="F86" s="33"/>
      <c r="G86" s="36" t="s">
        <v>166</v>
      </c>
      <c r="H86" s="120" t="s">
        <v>11</v>
      </c>
      <c r="I86" s="49">
        <v>9821.22</v>
      </c>
      <c r="J86" s="49">
        <f t="shared" si="2"/>
        <v>-9821.22</v>
      </c>
      <c r="K86" s="49">
        <f t="shared" si="2"/>
        <v>0</v>
      </c>
      <c r="L86" s="17"/>
    </row>
    <row r="87" spans="2:12" ht="25.5">
      <c r="B87" s="35" t="s">
        <v>14</v>
      </c>
      <c r="C87" s="33"/>
      <c r="D87" s="33"/>
      <c r="E87" s="33"/>
      <c r="F87" s="33"/>
      <c r="G87" s="36" t="s">
        <v>166</v>
      </c>
      <c r="H87" s="120" t="s">
        <v>12</v>
      </c>
      <c r="I87" s="49">
        <v>9821.22</v>
      </c>
      <c r="J87" s="49">
        <v>-9821.22</v>
      </c>
      <c r="K87" s="49">
        <f>I87+J87</f>
        <v>0</v>
      </c>
      <c r="L87" s="17"/>
    </row>
    <row r="88" spans="2:12" ht="38.25">
      <c r="B88" s="23" t="s">
        <v>29</v>
      </c>
      <c r="C88" s="31"/>
      <c r="D88" s="31"/>
      <c r="E88" s="31"/>
      <c r="F88" s="31"/>
      <c r="G88" s="34" t="s">
        <v>167</v>
      </c>
      <c r="H88" s="117"/>
      <c r="I88" s="24">
        <v>97920</v>
      </c>
      <c r="J88" s="24"/>
      <c r="K88" s="24">
        <v>97920</v>
      </c>
      <c r="L88" s="17"/>
    </row>
    <row r="89" spans="2:12" s="2" customFormat="1" ht="66.75" customHeight="1">
      <c r="B89" s="25" t="s">
        <v>149</v>
      </c>
      <c r="C89" s="33"/>
      <c r="D89" s="33"/>
      <c r="E89" s="33"/>
      <c r="F89" s="33"/>
      <c r="G89" s="32" t="s">
        <v>168</v>
      </c>
      <c r="H89" s="116"/>
      <c r="I89" s="26">
        <v>97920</v>
      </c>
      <c r="J89" s="26"/>
      <c r="K89" s="26">
        <v>97920</v>
      </c>
      <c r="L89" s="16"/>
    </row>
    <row r="90" spans="2:12" s="2" customFormat="1" ht="12.75">
      <c r="B90" s="27" t="s">
        <v>26</v>
      </c>
      <c r="C90" s="33"/>
      <c r="D90" s="33"/>
      <c r="E90" s="33"/>
      <c r="F90" s="33"/>
      <c r="G90" s="32" t="s">
        <v>168</v>
      </c>
      <c r="H90" s="116" t="s">
        <v>7</v>
      </c>
      <c r="I90" s="26">
        <v>97920</v>
      </c>
      <c r="J90" s="26"/>
      <c r="K90" s="26">
        <v>97920</v>
      </c>
      <c r="L90" s="16"/>
    </row>
    <row r="91" spans="2:12" s="2" customFormat="1" ht="12.75">
      <c r="B91" s="25" t="s">
        <v>19</v>
      </c>
      <c r="C91" s="33"/>
      <c r="D91" s="33"/>
      <c r="E91" s="33"/>
      <c r="F91" s="33"/>
      <c r="G91" s="32" t="s">
        <v>168</v>
      </c>
      <c r="H91" s="116" t="s">
        <v>8</v>
      </c>
      <c r="I91" s="26">
        <v>97920</v>
      </c>
      <c r="J91" s="26"/>
      <c r="K91" s="26">
        <v>97920</v>
      </c>
      <c r="L91" s="16"/>
    </row>
    <row r="92" spans="2:12" ht="38.25">
      <c r="B92" s="65" t="s">
        <v>47</v>
      </c>
      <c r="C92" s="31"/>
      <c r="D92" s="31"/>
      <c r="E92" s="31"/>
      <c r="F92" s="31"/>
      <c r="G92" s="90" t="s">
        <v>91</v>
      </c>
      <c r="H92" s="117"/>
      <c r="I92" s="24">
        <f>I93</f>
        <v>8604663.3</v>
      </c>
      <c r="J92" s="24">
        <f>J93</f>
        <v>-307095.15</v>
      </c>
      <c r="K92" s="24">
        <f>K93</f>
        <v>8297568.15</v>
      </c>
      <c r="L92" s="17"/>
    </row>
    <row r="93" spans="2:12" ht="27" customHeight="1">
      <c r="B93" s="89" t="s">
        <v>86</v>
      </c>
      <c r="C93" s="33"/>
      <c r="D93" s="33"/>
      <c r="E93" s="33"/>
      <c r="F93" s="33"/>
      <c r="G93" s="58" t="s">
        <v>91</v>
      </c>
      <c r="H93" s="118"/>
      <c r="I93" s="59">
        <v>8604663.3</v>
      </c>
      <c r="J93" s="26">
        <f>J94+J101</f>
        <v>-307095.15</v>
      </c>
      <c r="K93" s="26">
        <f>K94+K101</f>
        <v>8297568.15</v>
      </c>
      <c r="L93" s="17"/>
    </row>
    <row r="94" spans="2:12" ht="12.75">
      <c r="B94" s="57" t="s">
        <v>17</v>
      </c>
      <c r="C94" s="33"/>
      <c r="D94" s="33"/>
      <c r="E94" s="33"/>
      <c r="F94" s="33"/>
      <c r="G94" s="58" t="s">
        <v>92</v>
      </c>
      <c r="H94" s="118"/>
      <c r="I94" s="59">
        <f>I95+I97+I99</f>
        <v>7661597.3</v>
      </c>
      <c r="J94" s="26">
        <f>J95+J97+J99</f>
        <v>-477095.15</v>
      </c>
      <c r="K94" s="26">
        <f>K95+K97+K99</f>
        <v>7184502.15</v>
      </c>
      <c r="L94" s="17"/>
    </row>
    <row r="95" spans="2:12" s="2" customFormat="1" ht="39.75" customHeight="1">
      <c r="B95" s="57" t="s">
        <v>51</v>
      </c>
      <c r="C95" s="33"/>
      <c r="D95" s="33"/>
      <c r="E95" s="33"/>
      <c r="F95" s="33"/>
      <c r="G95" s="58" t="s">
        <v>92</v>
      </c>
      <c r="H95" s="118" t="s">
        <v>9</v>
      </c>
      <c r="I95" s="59">
        <f>I96</f>
        <v>5525065</v>
      </c>
      <c r="J95" s="26">
        <f>J96</f>
        <v>-170000</v>
      </c>
      <c r="K95" s="26">
        <f>I95+J95</f>
        <v>5355065</v>
      </c>
      <c r="L95" s="16"/>
    </row>
    <row r="96" spans="2:12" ht="12.75">
      <c r="B96" s="57" t="s">
        <v>52</v>
      </c>
      <c r="C96" s="31"/>
      <c r="D96" s="31"/>
      <c r="E96" s="31"/>
      <c r="F96" s="31"/>
      <c r="G96" s="58" t="s">
        <v>92</v>
      </c>
      <c r="H96" s="118" t="s">
        <v>10</v>
      </c>
      <c r="I96" s="59">
        <v>5525065</v>
      </c>
      <c r="J96" s="26">
        <v>-170000</v>
      </c>
      <c r="K96" s="26">
        <f>I96+J96</f>
        <v>5355065</v>
      </c>
      <c r="L96" s="17"/>
    </row>
    <row r="97" spans="2:12" ht="15" customHeight="1">
      <c r="B97" s="57" t="s">
        <v>87</v>
      </c>
      <c r="C97" s="31"/>
      <c r="D97" s="31"/>
      <c r="E97" s="31"/>
      <c r="F97" s="31"/>
      <c r="G97" s="58" t="s">
        <v>92</v>
      </c>
      <c r="H97" s="118" t="s">
        <v>11</v>
      </c>
      <c r="I97" s="59">
        <f>I98</f>
        <v>2111897.3</v>
      </c>
      <c r="J97" s="26">
        <f>J98</f>
        <v>-288434.39</v>
      </c>
      <c r="K97" s="26">
        <f>K98</f>
        <v>1823462.9099999997</v>
      </c>
      <c r="L97" s="17">
        <v>33296.6</v>
      </c>
    </row>
    <row r="98" spans="2:12" ht="25.5">
      <c r="B98" s="57" t="s">
        <v>56</v>
      </c>
      <c r="C98" s="33"/>
      <c r="D98" s="33"/>
      <c r="E98" s="33"/>
      <c r="F98" s="33"/>
      <c r="G98" s="58" t="s">
        <v>92</v>
      </c>
      <c r="H98" s="127" t="s">
        <v>12</v>
      </c>
      <c r="I98" s="59">
        <v>2111897.3</v>
      </c>
      <c r="J98" s="26">
        <v>-288434.39</v>
      </c>
      <c r="K98" s="26">
        <f>I98+J98</f>
        <v>1823462.9099999997</v>
      </c>
      <c r="L98" s="17"/>
    </row>
    <row r="99" spans="2:12" s="2" customFormat="1" ht="12.75">
      <c r="B99" s="73" t="s">
        <v>88</v>
      </c>
      <c r="C99" s="33"/>
      <c r="D99" s="33"/>
      <c r="E99" s="33"/>
      <c r="F99" s="33"/>
      <c r="G99" s="58" t="s">
        <v>92</v>
      </c>
      <c r="H99" s="127" t="s">
        <v>59</v>
      </c>
      <c r="I99" s="74">
        <f>I100</f>
        <v>24635</v>
      </c>
      <c r="J99" s="26">
        <f>J100</f>
        <v>-18660.76</v>
      </c>
      <c r="K99" s="26">
        <f>K100</f>
        <v>5974.240000000002</v>
      </c>
      <c r="L99" s="14" t="e">
        <f>#REF!+#REF!+#REF!+#REF!</f>
        <v>#REF!</v>
      </c>
    </row>
    <row r="100" spans="2:12" s="2" customFormat="1" ht="12" customHeight="1">
      <c r="B100" s="73" t="s">
        <v>89</v>
      </c>
      <c r="C100" s="31"/>
      <c r="D100" s="31"/>
      <c r="E100" s="31"/>
      <c r="F100" s="31"/>
      <c r="G100" s="58" t="s">
        <v>92</v>
      </c>
      <c r="H100" s="127" t="s">
        <v>44</v>
      </c>
      <c r="I100" s="59">
        <v>24635</v>
      </c>
      <c r="J100" s="26">
        <v>-18660.76</v>
      </c>
      <c r="K100" s="26">
        <f>I100+J100</f>
        <v>5974.240000000002</v>
      </c>
      <c r="L100" s="14"/>
    </row>
    <row r="101" spans="2:12" ht="25.5">
      <c r="B101" s="57" t="s">
        <v>90</v>
      </c>
      <c r="C101" s="33"/>
      <c r="D101" s="33"/>
      <c r="E101" s="33"/>
      <c r="F101" s="33"/>
      <c r="G101" s="58" t="s">
        <v>93</v>
      </c>
      <c r="H101" s="118"/>
      <c r="I101" s="59">
        <f aca="true" t="shared" si="3" ref="I101:K102">I102</f>
        <v>943066</v>
      </c>
      <c r="J101" s="26">
        <f t="shared" si="3"/>
        <v>170000</v>
      </c>
      <c r="K101" s="26">
        <f t="shared" si="3"/>
        <v>1113066</v>
      </c>
      <c r="L101" s="15"/>
    </row>
    <row r="102" spans="2:12" ht="43.5" customHeight="1">
      <c r="B102" s="57" t="s">
        <v>51</v>
      </c>
      <c r="C102" s="33"/>
      <c r="D102" s="33"/>
      <c r="E102" s="33"/>
      <c r="F102" s="33"/>
      <c r="G102" s="58" t="s">
        <v>93</v>
      </c>
      <c r="H102" s="118" t="s">
        <v>9</v>
      </c>
      <c r="I102" s="59">
        <f t="shared" si="3"/>
        <v>943066</v>
      </c>
      <c r="J102" s="26">
        <f t="shared" si="3"/>
        <v>170000</v>
      </c>
      <c r="K102" s="26">
        <f t="shared" si="3"/>
        <v>1113066</v>
      </c>
      <c r="L102" s="15"/>
    </row>
    <row r="103" spans="2:12" ht="12.75" customHeight="1">
      <c r="B103" s="57" t="s">
        <v>52</v>
      </c>
      <c r="C103" s="33"/>
      <c r="D103" s="33"/>
      <c r="E103" s="33"/>
      <c r="F103" s="33"/>
      <c r="G103" s="58" t="s">
        <v>93</v>
      </c>
      <c r="H103" s="118" t="s">
        <v>10</v>
      </c>
      <c r="I103" s="59">
        <v>943066</v>
      </c>
      <c r="J103" s="26">
        <v>170000</v>
      </c>
      <c r="K103" s="26">
        <f>I103+J103</f>
        <v>1113066</v>
      </c>
      <c r="L103" s="15"/>
    </row>
    <row r="104" spans="2:12" ht="25.5">
      <c r="B104" s="91" t="s">
        <v>27</v>
      </c>
      <c r="C104" s="33"/>
      <c r="D104" s="33"/>
      <c r="E104" s="33"/>
      <c r="F104" s="33"/>
      <c r="G104" s="90" t="s">
        <v>94</v>
      </c>
      <c r="H104" s="117"/>
      <c r="I104" s="92">
        <v>171002.7</v>
      </c>
      <c r="J104" s="24"/>
      <c r="K104" s="92">
        <v>171002.7</v>
      </c>
      <c r="L104" s="15"/>
    </row>
    <row r="105" spans="2:12" s="2" customFormat="1" ht="15.75" customHeight="1">
      <c r="B105" s="57" t="s">
        <v>17</v>
      </c>
      <c r="C105" s="33"/>
      <c r="D105" s="33"/>
      <c r="E105" s="33"/>
      <c r="F105" s="33"/>
      <c r="G105" s="58" t="s">
        <v>169</v>
      </c>
      <c r="H105" s="118"/>
      <c r="I105" s="59">
        <v>171002.7</v>
      </c>
      <c r="J105" s="26"/>
      <c r="K105" s="59">
        <v>171002.7</v>
      </c>
      <c r="L105" s="14" t="e">
        <f>#REF!+#REF!</f>
        <v>#REF!</v>
      </c>
    </row>
    <row r="106" spans="2:12" s="2" customFormat="1" ht="39" customHeight="1">
      <c r="B106" s="57" t="s">
        <v>51</v>
      </c>
      <c r="C106" s="33"/>
      <c r="D106" s="33"/>
      <c r="E106" s="33"/>
      <c r="F106" s="33"/>
      <c r="G106" s="58" t="s">
        <v>169</v>
      </c>
      <c r="H106" s="118" t="s">
        <v>9</v>
      </c>
      <c r="I106" s="59">
        <v>155000</v>
      </c>
      <c r="J106" s="26"/>
      <c r="K106" s="59">
        <v>155000</v>
      </c>
      <c r="L106" s="14"/>
    </row>
    <row r="107" spans="2:12" ht="17.25" customHeight="1">
      <c r="B107" s="57" t="s">
        <v>52</v>
      </c>
      <c r="C107" s="33"/>
      <c r="D107" s="33"/>
      <c r="E107" s="33"/>
      <c r="F107" s="33"/>
      <c r="G107" s="58" t="s">
        <v>169</v>
      </c>
      <c r="H107" s="118" t="s">
        <v>10</v>
      </c>
      <c r="I107" s="59">
        <v>155000</v>
      </c>
      <c r="J107" s="26"/>
      <c r="K107" s="59">
        <v>155000</v>
      </c>
      <c r="L107" s="15"/>
    </row>
    <row r="108" spans="2:12" ht="15.75" customHeight="1">
      <c r="B108" s="57" t="s">
        <v>87</v>
      </c>
      <c r="C108" s="33"/>
      <c r="D108" s="33"/>
      <c r="E108" s="33"/>
      <c r="F108" s="33"/>
      <c r="G108" s="58" t="s">
        <v>169</v>
      </c>
      <c r="H108" s="118" t="s">
        <v>11</v>
      </c>
      <c r="I108" s="59">
        <v>15700</v>
      </c>
      <c r="J108" s="26"/>
      <c r="K108" s="59">
        <v>15700</v>
      </c>
      <c r="L108" s="15"/>
    </row>
    <row r="109" spans="2:12" ht="25.5">
      <c r="B109" s="57" t="s">
        <v>56</v>
      </c>
      <c r="C109" s="33"/>
      <c r="D109" s="33"/>
      <c r="E109" s="33"/>
      <c r="F109" s="33"/>
      <c r="G109" s="58" t="s">
        <v>169</v>
      </c>
      <c r="H109" s="118" t="s">
        <v>12</v>
      </c>
      <c r="I109" s="59">
        <v>15700</v>
      </c>
      <c r="J109" s="26"/>
      <c r="K109" s="59">
        <v>15700</v>
      </c>
      <c r="L109" s="15"/>
    </row>
    <row r="110" spans="2:12" ht="12.75">
      <c r="B110" s="57" t="s">
        <v>57</v>
      </c>
      <c r="C110" s="33"/>
      <c r="D110" s="33"/>
      <c r="E110" s="33"/>
      <c r="F110" s="33"/>
      <c r="G110" s="58" t="s">
        <v>169</v>
      </c>
      <c r="H110" s="118" t="s">
        <v>59</v>
      </c>
      <c r="I110" s="59">
        <v>302.7</v>
      </c>
      <c r="J110" s="26"/>
      <c r="K110" s="59">
        <v>302.7</v>
      </c>
      <c r="L110" s="15"/>
    </row>
    <row r="111" spans="1:12" ht="12.75">
      <c r="A111" s="1" t="s">
        <v>50</v>
      </c>
      <c r="B111" s="57" t="s">
        <v>58</v>
      </c>
      <c r="C111" s="33"/>
      <c r="D111" s="33"/>
      <c r="E111" s="33"/>
      <c r="F111" s="33"/>
      <c r="G111" s="58" t="s">
        <v>169</v>
      </c>
      <c r="H111" s="118" t="s">
        <v>44</v>
      </c>
      <c r="I111" s="59">
        <v>302.7</v>
      </c>
      <c r="J111" s="26"/>
      <c r="K111" s="59">
        <v>302.7</v>
      </c>
      <c r="L111" s="15"/>
    </row>
    <row r="112" spans="2:12" ht="16.5" customHeight="1">
      <c r="B112" s="23" t="s">
        <v>28</v>
      </c>
      <c r="C112" s="31"/>
      <c r="D112" s="31"/>
      <c r="E112" s="31"/>
      <c r="F112" s="31"/>
      <c r="G112" s="34"/>
      <c r="H112" s="117"/>
      <c r="I112" s="24">
        <f>I116+I119+I122+I124+I129+I132+I136+I139+I143+I147+I159+I154+I113</f>
        <v>5510471.15</v>
      </c>
      <c r="J112" s="24">
        <f>J122+J124+J129+J143+J147</f>
        <v>28157.159999999996</v>
      </c>
      <c r="K112" s="24">
        <f>K116+K119+K122+K124+K129+K132+K136+K139+K143+K147+K159+K154+K113</f>
        <v>5538631.91</v>
      </c>
      <c r="L112" s="15"/>
    </row>
    <row r="113" spans="2:12" ht="25.5" customHeight="1">
      <c r="B113" s="57" t="s">
        <v>144</v>
      </c>
      <c r="C113" s="31"/>
      <c r="D113" s="31"/>
      <c r="E113" s="31"/>
      <c r="F113" s="31"/>
      <c r="G113" s="58" t="s">
        <v>145</v>
      </c>
      <c r="H113" s="118"/>
      <c r="I113" s="59">
        <v>93400</v>
      </c>
      <c r="J113" s="24"/>
      <c r="K113" s="59">
        <v>93400</v>
      </c>
      <c r="L113" s="15"/>
    </row>
    <row r="114" spans="2:12" ht="16.5" customHeight="1">
      <c r="B114" s="111" t="s">
        <v>26</v>
      </c>
      <c r="C114" s="31"/>
      <c r="D114" s="31"/>
      <c r="E114" s="31"/>
      <c r="F114" s="31"/>
      <c r="G114" s="58" t="s">
        <v>145</v>
      </c>
      <c r="H114" s="118" t="s">
        <v>7</v>
      </c>
      <c r="I114" s="59">
        <v>93400</v>
      </c>
      <c r="J114" s="24"/>
      <c r="K114" s="59">
        <v>93400</v>
      </c>
      <c r="L114" s="15"/>
    </row>
    <row r="115" spans="2:12" ht="16.5" customHeight="1">
      <c r="B115" s="111" t="s">
        <v>19</v>
      </c>
      <c r="C115" s="31"/>
      <c r="D115" s="31"/>
      <c r="E115" s="31"/>
      <c r="F115" s="31"/>
      <c r="G115" s="58" t="s">
        <v>145</v>
      </c>
      <c r="H115" s="118" t="s">
        <v>8</v>
      </c>
      <c r="I115" s="59">
        <v>93400</v>
      </c>
      <c r="J115" s="24"/>
      <c r="K115" s="59">
        <v>93400</v>
      </c>
      <c r="L115" s="15"/>
    </row>
    <row r="116" spans="2:12" ht="24" customHeight="1">
      <c r="B116" s="25" t="s">
        <v>30</v>
      </c>
      <c r="C116" s="33"/>
      <c r="D116" s="33"/>
      <c r="E116" s="33"/>
      <c r="F116" s="33"/>
      <c r="G116" s="32" t="s">
        <v>170</v>
      </c>
      <c r="H116" s="116"/>
      <c r="I116" s="26">
        <v>241000</v>
      </c>
      <c r="J116" s="26"/>
      <c r="K116" s="26">
        <v>241000</v>
      </c>
      <c r="L116" s="15"/>
    </row>
    <row r="117" spans="2:12" ht="16.5" customHeight="1">
      <c r="B117" s="25" t="s">
        <v>13</v>
      </c>
      <c r="C117" s="33"/>
      <c r="D117" s="33"/>
      <c r="E117" s="33"/>
      <c r="F117" s="33"/>
      <c r="G117" s="32" t="s">
        <v>170</v>
      </c>
      <c r="H117" s="116" t="s">
        <v>11</v>
      </c>
      <c r="I117" s="26">
        <v>241000</v>
      </c>
      <c r="J117" s="26"/>
      <c r="K117" s="26">
        <v>241000</v>
      </c>
      <c r="L117" s="15"/>
    </row>
    <row r="118" spans="2:12" ht="24.75" customHeight="1">
      <c r="B118" s="25" t="s">
        <v>14</v>
      </c>
      <c r="C118" s="33"/>
      <c r="D118" s="33"/>
      <c r="E118" s="33"/>
      <c r="F118" s="33"/>
      <c r="G118" s="32" t="s">
        <v>170</v>
      </c>
      <c r="H118" s="116" t="s">
        <v>12</v>
      </c>
      <c r="I118" s="26">
        <v>241000</v>
      </c>
      <c r="J118" s="26"/>
      <c r="K118" s="26">
        <v>241000</v>
      </c>
      <c r="L118" s="15"/>
    </row>
    <row r="119" spans="2:12" ht="15.75" customHeight="1">
      <c r="B119" s="80" t="s">
        <v>119</v>
      </c>
      <c r="C119" s="81" t="s">
        <v>97</v>
      </c>
      <c r="D119" s="81"/>
      <c r="E119" s="33"/>
      <c r="F119" s="33"/>
      <c r="G119" s="94" t="s">
        <v>97</v>
      </c>
      <c r="H119" s="123"/>
      <c r="I119" s="51">
        <f>I120</f>
        <v>28000</v>
      </c>
      <c r="J119" s="51"/>
      <c r="K119" s="51">
        <f>K120</f>
        <v>28000</v>
      </c>
      <c r="L119" s="15"/>
    </row>
    <row r="120" spans="2:12" ht="13.5" customHeight="1">
      <c r="B120" s="80" t="s">
        <v>120</v>
      </c>
      <c r="C120" s="81" t="s">
        <v>97</v>
      </c>
      <c r="D120" s="81" t="s">
        <v>98</v>
      </c>
      <c r="E120" s="33"/>
      <c r="F120" s="33"/>
      <c r="G120" s="94" t="s">
        <v>97</v>
      </c>
      <c r="H120" s="123" t="s">
        <v>98</v>
      </c>
      <c r="I120" s="51">
        <f>I121</f>
        <v>28000</v>
      </c>
      <c r="J120" s="51"/>
      <c r="K120" s="51">
        <f>K121</f>
        <v>28000</v>
      </c>
      <c r="L120" s="15"/>
    </row>
    <row r="121" spans="2:12" ht="24.75" customHeight="1">
      <c r="B121" s="80" t="s">
        <v>121</v>
      </c>
      <c r="C121" s="81" t="s">
        <v>97</v>
      </c>
      <c r="D121" s="81" t="s">
        <v>99</v>
      </c>
      <c r="E121" s="33"/>
      <c r="F121" s="33"/>
      <c r="G121" s="94" t="s">
        <v>97</v>
      </c>
      <c r="H121" s="123" t="s">
        <v>99</v>
      </c>
      <c r="I121" s="51">
        <v>28000</v>
      </c>
      <c r="J121" s="51"/>
      <c r="K121" s="51">
        <f>I121+J121</f>
        <v>28000</v>
      </c>
      <c r="L121" s="15"/>
    </row>
    <row r="122" spans="2:12" ht="12.75" customHeight="1">
      <c r="B122" s="80" t="s">
        <v>57</v>
      </c>
      <c r="C122" s="81" t="s">
        <v>97</v>
      </c>
      <c r="D122" s="81" t="s">
        <v>59</v>
      </c>
      <c r="E122" s="33"/>
      <c r="F122" s="33"/>
      <c r="G122" s="94" t="s">
        <v>97</v>
      </c>
      <c r="H122" s="123" t="s">
        <v>59</v>
      </c>
      <c r="I122" s="51">
        <f>I123</f>
        <v>72000</v>
      </c>
      <c r="J122" s="51">
        <f>J123</f>
        <v>-70000</v>
      </c>
      <c r="K122" s="51">
        <f>K123</f>
        <v>2000</v>
      </c>
      <c r="L122" s="15"/>
    </row>
    <row r="123" spans="2:12" ht="12" customHeight="1">
      <c r="B123" s="80" t="s">
        <v>23</v>
      </c>
      <c r="C123" s="81" t="s">
        <v>97</v>
      </c>
      <c r="D123" s="81" t="s">
        <v>22</v>
      </c>
      <c r="E123" s="33"/>
      <c r="F123" s="33"/>
      <c r="G123" s="94" t="s">
        <v>97</v>
      </c>
      <c r="H123" s="123" t="s">
        <v>22</v>
      </c>
      <c r="I123" s="51">
        <v>72000</v>
      </c>
      <c r="J123" s="51">
        <v>-70000</v>
      </c>
      <c r="K123" s="51">
        <f>I123+J123</f>
        <v>2000</v>
      </c>
      <c r="L123" s="15"/>
    </row>
    <row r="124" spans="2:12" ht="14.25" customHeight="1">
      <c r="B124" s="80" t="s">
        <v>18</v>
      </c>
      <c r="C124" s="81" t="s">
        <v>100</v>
      </c>
      <c r="D124" s="81"/>
      <c r="E124" s="33"/>
      <c r="F124" s="33"/>
      <c r="G124" s="94" t="s">
        <v>100</v>
      </c>
      <c r="H124" s="123"/>
      <c r="I124" s="51">
        <f>I125+I127</f>
        <v>1780610.1</v>
      </c>
      <c r="J124" s="51">
        <f>J125</f>
        <v>119604.76</v>
      </c>
      <c r="K124" s="51">
        <f>K125+K127</f>
        <v>1900214.86</v>
      </c>
      <c r="L124" s="15"/>
    </row>
    <row r="125" spans="2:12" ht="24.75" customHeight="1">
      <c r="B125" s="80" t="s">
        <v>122</v>
      </c>
      <c r="C125" s="81" t="s">
        <v>100</v>
      </c>
      <c r="D125" s="81" t="s">
        <v>11</v>
      </c>
      <c r="E125" s="33"/>
      <c r="F125" s="33"/>
      <c r="G125" s="94" t="s">
        <v>100</v>
      </c>
      <c r="H125" s="123" t="s">
        <v>11</v>
      </c>
      <c r="I125" s="51">
        <f>I126</f>
        <v>1764521.1</v>
      </c>
      <c r="J125" s="51">
        <f>J126</f>
        <v>119604.76</v>
      </c>
      <c r="K125" s="51">
        <f>K126</f>
        <v>1884125.86</v>
      </c>
      <c r="L125" s="15"/>
    </row>
    <row r="126" spans="2:12" ht="24.75" customHeight="1">
      <c r="B126" s="80" t="s">
        <v>127</v>
      </c>
      <c r="C126" s="81" t="s">
        <v>100</v>
      </c>
      <c r="D126" s="81" t="s">
        <v>12</v>
      </c>
      <c r="E126" s="33"/>
      <c r="F126" s="33"/>
      <c r="G126" s="94" t="s">
        <v>100</v>
      </c>
      <c r="H126" s="123" t="s">
        <v>12</v>
      </c>
      <c r="I126" s="51">
        <v>1764521.1</v>
      </c>
      <c r="J126" s="51">
        <v>119604.76</v>
      </c>
      <c r="K126" s="51">
        <f>I126+J126</f>
        <v>1884125.86</v>
      </c>
      <c r="L126" s="15"/>
    </row>
    <row r="127" spans="2:12" ht="16.5" customHeight="1">
      <c r="B127" s="80" t="s">
        <v>57</v>
      </c>
      <c r="C127" s="81" t="s">
        <v>100</v>
      </c>
      <c r="D127" s="81" t="s">
        <v>59</v>
      </c>
      <c r="E127" s="31"/>
      <c r="F127" s="31"/>
      <c r="G127" s="94" t="s">
        <v>100</v>
      </c>
      <c r="H127" s="123" t="s">
        <v>59</v>
      </c>
      <c r="I127" s="51">
        <f>I128</f>
        <v>16089</v>
      </c>
      <c r="J127" s="68"/>
      <c r="K127" s="51">
        <f>K128</f>
        <v>16089</v>
      </c>
      <c r="L127" s="15"/>
    </row>
    <row r="128" spans="2:12" ht="16.5" customHeight="1">
      <c r="B128" s="80" t="s">
        <v>58</v>
      </c>
      <c r="C128" s="81" t="s">
        <v>100</v>
      </c>
      <c r="D128" s="81" t="s">
        <v>44</v>
      </c>
      <c r="E128" s="31"/>
      <c r="F128" s="31"/>
      <c r="G128" s="94" t="s">
        <v>100</v>
      </c>
      <c r="H128" s="123" t="s">
        <v>44</v>
      </c>
      <c r="I128" s="51">
        <v>16089</v>
      </c>
      <c r="J128" s="68"/>
      <c r="K128" s="51">
        <f>I128+J128</f>
        <v>16089</v>
      </c>
      <c r="L128" s="15"/>
    </row>
    <row r="129" spans="2:12" ht="16.5" customHeight="1">
      <c r="B129" s="80" t="s">
        <v>123</v>
      </c>
      <c r="C129" s="81" t="s">
        <v>103</v>
      </c>
      <c r="D129" s="81"/>
      <c r="E129" s="31"/>
      <c r="F129" s="31"/>
      <c r="G129" s="94" t="s">
        <v>103</v>
      </c>
      <c r="H129" s="123"/>
      <c r="I129" s="51">
        <f aca="true" t="shared" si="4" ref="I129:K130">I130</f>
        <v>26954.36</v>
      </c>
      <c r="J129" s="51">
        <f t="shared" si="4"/>
        <v>-24444</v>
      </c>
      <c r="K129" s="51">
        <f t="shared" si="4"/>
        <v>2510.3600000000006</v>
      </c>
      <c r="L129" s="15"/>
    </row>
    <row r="130" spans="2:12" ht="16.5" customHeight="1">
      <c r="B130" s="80" t="s">
        <v>122</v>
      </c>
      <c r="C130" s="81" t="s">
        <v>103</v>
      </c>
      <c r="D130" s="81" t="s">
        <v>11</v>
      </c>
      <c r="E130" s="31"/>
      <c r="F130" s="31"/>
      <c r="G130" s="94" t="s">
        <v>103</v>
      </c>
      <c r="H130" s="123" t="s">
        <v>11</v>
      </c>
      <c r="I130" s="51">
        <f t="shared" si="4"/>
        <v>26954.36</v>
      </c>
      <c r="J130" s="51">
        <f t="shared" si="4"/>
        <v>-24444</v>
      </c>
      <c r="K130" s="51">
        <f t="shared" si="4"/>
        <v>2510.3600000000006</v>
      </c>
      <c r="L130" s="15"/>
    </row>
    <row r="131" spans="2:12" ht="16.5" customHeight="1">
      <c r="B131" s="80" t="s">
        <v>14</v>
      </c>
      <c r="C131" s="81" t="s">
        <v>103</v>
      </c>
      <c r="D131" s="81" t="s">
        <v>12</v>
      </c>
      <c r="E131" s="31"/>
      <c r="F131" s="31"/>
      <c r="G131" s="94" t="s">
        <v>103</v>
      </c>
      <c r="H131" s="123" t="s">
        <v>12</v>
      </c>
      <c r="I131" s="51">
        <v>26954.36</v>
      </c>
      <c r="J131" s="51">
        <v>-24444</v>
      </c>
      <c r="K131" s="51">
        <f>I131+J131</f>
        <v>2510.3600000000006</v>
      </c>
      <c r="L131" s="15"/>
    </row>
    <row r="132" spans="2:12" ht="26.25" customHeight="1">
      <c r="B132" s="80" t="s">
        <v>124</v>
      </c>
      <c r="C132" s="81" t="s">
        <v>104</v>
      </c>
      <c r="D132" s="81"/>
      <c r="E132" s="31"/>
      <c r="F132" s="31"/>
      <c r="G132" s="94" t="s">
        <v>104</v>
      </c>
      <c r="H132" s="123"/>
      <c r="I132" s="51">
        <f>I133</f>
        <v>130070</v>
      </c>
      <c r="J132" s="51"/>
      <c r="K132" s="51">
        <f>K133</f>
        <v>130070</v>
      </c>
      <c r="L132" s="15"/>
    </row>
    <row r="133" spans="2:12" ht="16.5" customHeight="1">
      <c r="B133" s="80" t="s">
        <v>125</v>
      </c>
      <c r="C133" s="81" t="s">
        <v>105</v>
      </c>
      <c r="D133" s="81"/>
      <c r="E133" s="31"/>
      <c r="F133" s="31"/>
      <c r="G133" s="94" t="s">
        <v>105</v>
      </c>
      <c r="H133" s="123"/>
      <c r="I133" s="51">
        <f>I134</f>
        <v>130070</v>
      </c>
      <c r="J133" s="51"/>
      <c r="K133" s="51">
        <f>K134</f>
        <v>130070</v>
      </c>
      <c r="L133" s="15"/>
    </row>
    <row r="134" spans="2:12" ht="40.5" customHeight="1">
      <c r="B134" s="80" t="s">
        <v>20</v>
      </c>
      <c r="C134" s="81" t="s">
        <v>105</v>
      </c>
      <c r="D134" s="81" t="s">
        <v>9</v>
      </c>
      <c r="E134" s="31"/>
      <c r="F134" s="31"/>
      <c r="G134" s="94" t="s">
        <v>105</v>
      </c>
      <c r="H134" s="123" t="s">
        <v>9</v>
      </c>
      <c r="I134" s="51">
        <f>I135</f>
        <v>130070</v>
      </c>
      <c r="J134" s="51"/>
      <c r="K134" s="51">
        <f>K135</f>
        <v>130070</v>
      </c>
      <c r="L134" s="15"/>
    </row>
    <row r="135" spans="2:12" ht="13.5" customHeight="1">
      <c r="B135" s="80" t="s">
        <v>21</v>
      </c>
      <c r="C135" s="81" t="s">
        <v>105</v>
      </c>
      <c r="D135" s="81" t="s">
        <v>10</v>
      </c>
      <c r="E135" s="31"/>
      <c r="F135" s="31"/>
      <c r="G135" s="94" t="s">
        <v>105</v>
      </c>
      <c r="H135" s="123" t="s">
        <v>10</v>
      </c>
      <c r="I135" s="51">
        <v>130070</v>
      </c>
      <c r="J135" s="51"/>
      <c r="K135" s="51">
        <f>I135+J135</f>
        <v>130070</v>
      </c>
      <c r="L135" s="15"/>
    </row>
    <row r="136" spans="2:12" ht="53.25" customHeight="1">
      <c r="B136" s="80" t="s">
        <v>126</v>
      </c>
      <c r="C136" s="81" t="s">
        <v>108</v>
      </c>
      <c r="D136" s="81"/>
      <c r="E136" s="31"/>
      <c r="F136" s="31"/>
      <c r="G136" s="94" t="s">
        <v>108</v>
      </c>
      <c r="H136" s="123"/>
      <c r="I136" s="51">
        <f>I137</f>
        <v>26040</v>
      </c>
      <c r="J136" s="51"/>
      <c r="K136" s="51">
        <f>K137</f>
        <v>26040</v>
      </c>
      <c r="L136" s="15" t="e">
        <f>#REF!</f>
        <v>#REF!</v>
      </c>
    </row>
    <row r="137" spans="2:12" ht="41.25" customHeight="1">
      <c r="B137" s="80" t="s">
        <v>20</v>
      </c>
      <c r="C137" s="81" t="s">
        <v>108</v>
      </c>
      <c r="D137" s="81" t="s">
        <v>9</v>
      </c>
      <c r="E137" s="31"/>
      <c r="F137" s="31"/>
      <c r="G137" s="94" t="s">
        <v>108</v>
      </c>
      <c r="H137" s="123" t="s">
        <v>9</v>
      </c>
      <c r="I137" s="51">
        <f>I138</f>
        <v>26040</v>
      </c>
      <c r="J137" s="51"/>
      <c r="K137" s="51">
        <f>K138</f>
        <v>26040</v>
      </c>
      <c r="L137" s="15"/>
    </row>
    <row r="138" spans="2:12" ht="16.5" customHeight="1">
      <c r="B138" s="80" t="s">
        <v>128</v>
      </c>
      <c r="C138" s="81" t="s">
        <v>108</v>
      </c>
      <c r="D138" s="81" t="s">
        <v>10</v>
      </c>
      <c r="E138" s="31"/>
      <c r="F138" s="31"/>
      <c r="G138" s="94" t="s">
        <v>108</v>
      </c>
      <c r="H138" s="123" t="s">
        <v>10</v>
      </c>
      <c r="I138" s="51">
        <v>26040</v>
      </c>
      <c r="J138" s="51"/>
      <c r="K138" s="51">
        <f>I138+J138</f>
        <v>26040</v>
      </c>
      <c r="L138" s="15"/>
    </row>
    <row r="139" spans="2:12" ht="16.5" customHeight="1">
      <c r="B139" s="80" t="s">
        <v>129</v>
      </c>
      <c r="C139" s="81" t="s">
        <v>109</v>
      </c>
      <c r="D139" s="81"/>
      <c r="E139" s="31"/>
      <c r="F139" s="31"/>
      <c r="G139" s="94" t="s">
        <v>109</v>
      </c>
      <c r="H139" s="123"/>
      <c r="I139" s="51">
        <f>I140</f>
        <v>418608</v>
      </c>
      <c r="J139" s="51"/>
      <c r="K139" s="51">
        <f>K140</f>
        <v>418608</v>
      </c>
      <c r="L139" s="15"/>
    </row>
    <row r="140" spans="2:12" ht="16.5" customHeight="1">
      <c r="B140" s="80" t="s">
        <v>130</v>
      </c>
      <c r="C140" s="81" t="s">
        <v>110</v>
      </c>
      <c r="D140" s="81"/>
      <c r="E140" s="31"/>
      <c r="F140" s="31"/>
      <c r="G140" s="94" t="s">
        <v>110</v>
      </c>
      <c r="H140" s="123"/>
      <c r="I140" s="51">
        <f>I141</f>
        <v>418608</v>
      </c>
      <c r="J140" s="51"/>
      <c r="K140" s="51">
        <f>K141</f>
        <v>418608</v>
      </c>
      <c r="L140" s="15"/>
    </row>
    <row r="141" spans="2:12" ht="27" customHeight="1">
      <c r="B141" s="80" t="s">
        <v>33</v>
      </c>
      <c r="C141" s="81" t="s">
        <v>110</v>
      </c>
      <c r="D141" s="81" t="s">
        <v>31</v>
      </c>
      <c r="E141" s="31"/>
      <c r="F141" s="31"/>
      <c r="G141" s="94" t="s">
        <v>110</v>
      </c>
      <c r="H141" s="123" t="s">
        <v>31</v>
      </c>
      <c r="I141" s="51">
        <f>I142</f>
        <v>418608</v>
      </c>
      <c r="J141" s="51"/>
      <c r="K141" s="51">
        <f>K142</f>
        <v>418608</v>
      </c>
      <c r="L141" s="15"/>
    </row>
    <row r="142" spans="2:12" ht="16.5" customHeight="1">
      <c r="B142" s="80" t="s">
        <v>34</v>
      </c>
      <c r="C142" s="81" t="s">
        <v>110</v>
      </c>
      <c r="D142" s="81" t="s">
        <v>32</v>
      </c>
      <c r="E142" s="31"/>
      <c r="F142" s="31"/>
      <c r="G142" s="94" t="s">
        <v>110</v>
      </c>
      <c r="H142" s="123" t="s">
        <v>32</v>
      </c>
      <c r="I142" s="51">
        <v>418608</v>
      </c>
      <c r="J142" s="51"/>
      <c r="K142" s="51">
        <f>I142+J142</f>
        <v>418608</v>
      </c>
      <c r="L142" s="15"/>
    </row>
    <row r="143" spans="2:12" ht="42" customHeight="1">
      <c r="B143" s="80" t="s">
        <v>131</v>
      </c>
      <c r="C143" s="81" t="s">
        <v>111</v>
      </c>
      <c r="D143" s="81"/>
      <c r="E143" s="31"/>
      <c r="F143" s="31"/>
      <c r="G143" s="94" t="s">
        <v>111</v>
      </c>
      <c r="H143" s="123"/>
      <c r="I143" s="49">
        <f>I144</f>
        <v>102000</v>
      </c>
      <c r="J143" s="51">
        <f>J144</f>
        <v>3000</v>
      </c>
      <c r="K143" s="51">
        <f>K144</f>
        <v>105000</v>
      </c>
      <c r="L143" s="15"/>
    </row>
    <row r="144" spans="2:12" ht="16.5" customHeight="1">
      <c r="B144" s="80" t="s">
        <v>132</v>
      </c>
      <c r="C144" s="81" t="s">
        <v>112</v>
      </c>
      <c r="D144" s="81"/>
      <c r="E144" s="31"/>
      <c r="F144" s="31"/>
      <c r="G144" s="94" t="s">
        <v>112</v>
      </c>
      <c r="H144" s="123"/>
      <c r="I144" s="49">
        <v>102000</v>
      </c>
      <c r="J144" s="51">
        <f>J145</f>
        <v>3000</v>
      </c>
      <c r="K144" s="51">
        <f>K145</f>
        <v>105000</v>
      </c>
      <c r="L144" s="15"/>
    </row>
    <row r="145" spans="2:12" s="2" customFormat="1" ht="25.5">
      <c r="B145" s="80" t="s">
        <v>122</v>
      </c>
      <c r="C145" s="81" t="s">
        <v>112</v>
      </c>
      <c r="D145" s="81" t="s">
        <v>11</v>
      </c>
      <c r="E145" s="31"/>
      <c r="F145" s="31"/>
      <c r="G145" s="94" t="s">
        <v>112</v>
      </c>
      <c r="H145" s="123" t="s">
        <v>11</v>
      </c>
      <c r="I145" s="49">
        <v>102000</v>
      </c>
      <c r="J145" s="51">
        <f>J146</f>
        <v>3000</v>
      </c>
      <c r="K145" s="51">
        <f>K146</f>
        <v>105000</v>
      </c>
      <c r="L145" s="16"/>
    </row>
    <row r="146" spans="2:12" s="2" customFormat="1" ht="25.5">
      <c r="B146" s="80" t="s">
        <v>14</v>
      </c>
      <c r="C146" s="81" t="s">
        <v>112</v>
      </c>
      <c r="D146" s="81" t="s">
        <v>12</v>
      </c>
      <c r="E146" s="31"/>
      <c r="F146" s="31"/>
      <c r="G146" s="94" t="s">
        <v>112</v>
      </c>
      <c r="H146" s="123" t="s">
        <v>12</v>
      </c>
      <c r="I146" s="49">
        <v>102000</v>
      </c>
      <c r="J146" s="47">
        <v>3000</v>
      </c>
      <c r="K146" s="47">
        <f>I146+J146</f>
        <v>105000</v>
      </c>
      <c r="L146" s="16"/>
    </row>
    <row r="147" spans="2:12" s="2" customFormat="1" ht="26.25" customHeight="1">
      <c r="B147" s="80" t="s">
        <v>113</v>
      </c>
      <c r="C147" s="81" t="s">
        <v>114</v>
      </c>
      <c r="D147" s="81"/>
      <c r="E147" s="33"/>
      <c r="F147" s="33"/>
      <c r="G147" s="94" t="s">
        <v>114</v>
      </c>
      <c r="H147" s="123"/>
      <c r="I147" s="93">
        <v>1752705.12</v>
      </c>
      <c r="J147" s="47">
        <f>J148+J151</f>
        <v>-3.6</v>
      </c>
      <c r="K147" s="47">
        <f>K148+K151</f>
        <v>1752705.1199999999</v>
      </c>
      <c r="L147" s="16"/>
    </row>
    <row r="148" spans="2:12" s="2" customFormat="1" ht="38.25">
      <c r="B148" s="80" t="s">
        <v>115</v>
      </c>
      <c r="C148" s="81" t="s">
        <v>116</v>
      </c>
      <c r="D148" s="81"/>
      <c r="E148" s="33"/>
      <c r="F148" s="33"/>
      <c r="G148" s="94" t="s">
        <v>116</v>
      </c>
      <c r="H148" s="123"/>
      <c r="I148" s="93">
        <v>371532.72</v>
      </c>
      <c r="J148" s="47"/>
      <c r="K148" s="47">
        <f>K149</f>
        <v>371532.72</v>
      </c>
      <c r="L148" s="16"/>
    </row>
    <row r="149" spans="2:12" s="2" customFormat="1" ht="13.5" customHeight="1">
      <c r="B149" s="80" t="s">
        <v>101</v>
      </c>
      <c r="C149" s="81" t="s">
        <v>116</v>
      </c>
      <c r="D149" s="81" t="s">
        <v>11</v>
      </c>
      <c r="E149" s="33"/>
      <c r="F149" s="33"/>
      <c r="G149" s="94" t="s">
        <v>116</v>
      </c>
      <c r="H149" s="123" t="s">
        <v>11</v>
      </c>
      <c r="I149" s="93">
        <v>371532.72</v>
      </c>
      <c r="J149" s="47"/>
      <c r="K149" s="47">
        <f>K150</f>
        <v>371532.72</v>
      </c>
      <c r="L149" s="14"/>
    </row>
    <row r="150" spans="2:12" ht="15.75" customHeight="1">
      <c r="B150" s="80" t="s">
        <v>102</v>
      </c>
      <c r="C150" s="81" t="s">
        <v>116</v>
      </c>
      <c r="D150" s="81" t="s">
        <v>12</v>
      </c>
      <c r="E150" s="33"/>
      <c r="F150" s="33"/>
      <c r="G150" s="94" t="s">
        <v>116</v>
      </c>
      <c r="H150" s="123" t="s">
        <v>12</v>
      </c>
      <c r="I150" s="93">
        <v>371532.72</v>
      </c>
      <c r="J150" s="26"/>
      <c r="K150" s="26">
        <f>I150+J150</f>
        <v>371532.72</v>
      </c>
      <c r="L150" s="15">
        <f>L151</f>
        <v>0</v>
      </c>
    </row>
    <row r="151" spans="2:12" ht="38.25">
      <c r="B151" s="80" t="s">
        <v>117</v>
      </c>
      <c r="C151" s="81" t="s">
        <v>118</v>
      </c>
      <c r="D151" s="81"/>
      <c r="E151" s="33"/>
      <c r="F151" s="33"/>
      <c r="G151" s="94" t="s">
        <v>118</v>
      </c>
      <c r="H151" s="123"/>
      <c r="I151" s="93">
        <f aca="true" t="shared" si="5" ref="I151:K152">I152</f>
        <v>1381176</v>
      </c>
      <c r="J151" s="26">
        <f t="shared" si="5"/>
        <v>-3.6</v>
      </c>
      <c r="K151" s="26">
        <f t="shared" si="5"/>
        <v>1381172.4</v>
      </c>
      <c r="L151" s="17"/>
    </row>
    <row r="152" spans="2:12" ht="25.5">
      <c r="B152" s="80" t="s">
        <v>101</v>
      </c>
      <c r="C152" s="81" t="s">
        <v>118</v>
      </c>
      <c r="D152" s="81" t="s">
        <v>11</v>
      </c>
      <c r="E152" s="33"/>
      <c r="F152" s="33"/>
      <c r="G152" s="94" t="s">
        <v>118</v>
      </c>
      <c r="H152" s="123" t="s">
        <v>11</v>
      </c>
      <c r="I152" s="93">
        <f t="shared" si="5"/>
        <v>1381176</v>
      </c>
      <c r="J152" s="26">
        <f t="shared" si="5"/>
        <v>-3.6</v>
      </c>
      <c r="K152" s="26">
        <f t="shared" si="5"/>
        <v>1381172.4</v>
      </c>
      <c r="L152" s="18"/>
    </row>
    <row r="153" spans="2:12" ht="25.5">
      <c r="B153" s="80" t="s">
        <v>102</v>
      </c>
      <c r="C153" s="81" t="s">
        <v>118</v>
      </c>
      <c r="D153" s="81" t="s">
        <v>12</v>
      </c>
      <c r="E153" s="33"/>
      <c r="F153" s="33"/>
      <c r="G153" s="94" t="s">
        <v>118</v>
      </c>
      <c r="H153" s="123" t="s">
        <v>12</v>
      </c>
      <c r="I153" s="93">
        <v>1381176</v>
      </c>
      <c r="J153" s="26">
        <v>-3.6</v>
      </c>
      <c r="K153" s="26">
        <f>I153+J153</f>
        <v>1381172.4</v>
      </c>
      <c r="L153" s="18"/>
    </row>
    <row r="154" spans="2:12" ht="16.5" customHeight="1">
      <c r="B154" s="108" t="s">
        <v>142</v>
      </c>
      <c r="C154" s="33"/>
      <c r="D154" s="33"/>
      <c r="E154" s="33"/>
      <c r="F154" s="33"/>
      <c r="G154" s="58" t="s">
        <v>143</v>
      </c>
      <c r="H154" s="118"/>
      <c r="I154" s="59">
        <f>I155+I157</f>
        <v>495896.57</v>
      </c>
      <c r="J154" s="26"/>
      <c r="K154" s="59">
        <f>K155+K157</f>
        <v>495896.57</v>
      </c>
      <c r="L154" s="18"/>
    </row>
    <row r="155" spans="2:12" ht="27" customHeight="1">
      <c r="B155" s="57" t="s">
        <v>45</v>
      </c>
      <c r="C155" s="33"/>
      <c r="D155" s="33"/>
      <c r="E155" s="33"/>
      <c r="F155" s="33"/>
      <c r="G155" s="58" t="s">
        <v>143</v>
      </c>
      <c r="H155" s="118" t="s">
        <v>11</v>
      </c>
      <c r="I155" s="59">
        <v>495837.31</v>
      </c>
      <c r="J155" s="26"/>
      <c r="K155" s="59">
        <v>495837.31</v>
      </c>
      <c r="L155" s="18"/>
    </row>
    <row r="156" spans="2:12" ht="27" customHeight="1">
      <c r="B156" s="55" t="s">
        <v>56</v>
      </c>
      <c r="C156" s="33"/>
      <c r="D156" s="33"/>
      <c r="E156" s="33"/>
      <c r="F156" s="33"/>
      <c r="G156" s="58" t="s">
        <v>143</v>
      </c>
      <c r="H156" s="118" t="s">
        <v>12</v>
      </c>
      <c r="I156" s="59">
        <v>495837.31</v>
      </c>
      <c r="J156" s="26"/>
      <c r="K156" s="59">
        <v>495837.31</v>
      </c>
      <c r="L156" s="18"/>
    </row>
    <row r="157" spans="2:12" ht="19.5" customHeight="1">
      <c r="B157" s="109" t="s">
        <v>57</v>
      </c>
      <c r="C157" s="33"/>
      <c r="D157" s="33"/>
      <c r="E157" s="33"/>
      <c r="F157" s="33"/>
      <c r="G157" s="58" t="s">
        <v>143</v>
      </c>
      <c r="H157" s="118" t="s">
        <v>59</v>
      </c>
      <c r="I157" s="59">
        <f>I158</f>
        <v>59.260000000000005</v>
      </c>
      <c r="J157" s="26"/>
      <c r="K157" s="59">
        <f>K158</f>
        <v>59.260000000000005</v>
      </c>
      <c r="L157" s="18"/>
    </row>
    <row r="158" spans="2:12" ht="15" customHeight="1">
      <c r="B158" s="110" t="s">
        <v>58</v>
      </c>
      <c r="C158" s="33"/>
      <c r="D158" s="33"/>
      <c r="E158" s="33"/>
      <c r="F158" s="33"/>
      <c r="G158" s="58" t="s">
        <v>143</v>
      </c>
      <c r="H158" s="118" t="s">
        <v>44</v>
      </c>
      <c r="I158" s="59">
        <v>59.260000000000005</v>
      </c>
      <c r="J158" s="26"/>
      <c r="K158" s="59">
        <v>59.260000000000005</v>
      </c>
      <c r="L158" s="18"/>
    </row>
    <row r="159" spans="2:12" ht="12.75">
      <c r="B159" s="79" t="s">
        <v>133</v>
      </c>
      <c r="C159" s="33"/>
      <c r="D159" s="33"/>
      <c r="E159" s="33"/>
      <c r="F159" s="33"/>
      <c r="G159" s="112" t="s">
        <v>136</v>
      </c>
      <c r="H159" s="128"/>
      <c r="I159" s="26">
        <f>I160</f>
        <v>343187</v>
      </c>
      <c r="J159" s="26"/>
      <c r="K159" s="26">
        <f>K160</f>
        <v>343187</v>
      </c>
      <c r="L159" s="18"/>
    </row>
    <row r="160" spans="2:12" ht="15.75" customHeight="1">
      <c r="B160" s="80" t="s">
        <v>134</v>
      </c>
      <c r="C160" s="33"/>
      <c r="D160" s="33"/>
      <c r="E160" s="33"/>
      <c r="F160" s="33"/>
      <c r="G160" s="94" t="s">
        <v>137</v>
      </c>
      <c r="H160" s="123"/>
      <c r="I160" s="59">
        <v>343187</v>
      </c>
      <c r="J160" s="26"/>
      <c r="K160" s="26">
        <f>K161</f>
        <v>343187</v>
      </c>
      <c r="L160" s="18"/>
    </row>
    <row r="161" spans="2:12" ht="25.5">
      <c r="B161" s="80" t="s">
        <v>135</v>
      </c>
      <c r="C161" s="33"/>
      <c r="D161" s="33"/>
      <c r="E161" s="33"/>
      <c r="F161" s="33"/>
      <c r="G161" s="94" t="s">
        <v>138</v>
      </c>
      <c r="H161" s="123"/>
      <c r="I161" s="59">
        <v>343187</v>
      </c>
      <c r="J161" s="26"/>
      <c r="K161" s="26">
        <f>K162+K164</f>
        <v>343187</v>
      </c>
      <c r="L161" s="18"/>
    </row>
    <row r="162" spans="2:12" ht="40.5" customHeight="1">
      <c r="B162" s="80" t="s">
        <v>106</v>
      </c>
      <c r="C162" s="33"/>
      <c r="D162" s="33"/>
      <c r="E162" s="33"/>
      <c r="F162" s="33"/>
      <c r="G162" s="94" t="s">
        <v>138</v>
      </c>
      <c r="H162" s="123" t="s">
        <v>9</v>
      </c>
      <c r="I162" s="59">
        <v>331661</v>
      </c>
      <c r="J162" s="69">
        <f>J163</f>
        <v>4046</v>
      </c>
      <c r="K162" s="26">
        <f>K163</f>
        <v>335707</v>
      </c>
      <c r="L162" s="18"/>
    </row>
    <row r="163" spans="2:12" ht="24" customHeight="1">
      <c r="B163" s="80" t="s">
        <v>107</v>
      </c>
      <c r="C163" s="33"/>
      <c r="D163" s="33"/>
      <c r="E163" s="33"/>
      <c r="F163" s="33"/>
      <c r="G163" s="94" t="s">
        <v>138</v>
      </c>
      <c r="H163" s="123" t="s">
        <v>10</v>
      </c>
      <c r="I163" s="59">
        <v>331661</v>
      </c>
      <c r="J163" s="69">
        <v>4046</v>
      </c>
      <c r="K163" s="26">
        <f>I163+J163</f>
        <v>335707</v>
      </c>
      <c r="L163" s="18"/>
    </row>
    <row r="164" spans="2:12" ht="18" customHeight="1">
      <c r="B164" s="80" t="s">
        <v>101</v>
      </c>
      <c r="C164" s="33"/>
      <c r="D164" s="33"/>
      <c r="E164" s="33"/>
      <c r="F164" s="33"/>
      <c r="G164" s="94" t="s">
        <v>138</v>
      </c>
      <c r="H164" s="123" t="s">
        <v>11</v>
      </c>
      <c r="I164" s="59">
        <v>11526</v>
      </c>
      <c r="J164" s="69">
        <f>J165</f>
        <v>-4046</v>
      </c>
      <c r="K164" s="26">
        <f>K165</f>
        <v>7480</v>
      </c>
      <c r="L164" s="18"/>
    </row>
    <row r="165" spans="2:12" ht="25.5">
      <c r="B165" s="80" t="s">
        <v>102</v>
      </c>
      <c r="C165" s="33"/>
      <c r="D165" s="33"/>
      <c r="E165" s="33"/>
      <c r="F165" s="33"/>
      <c r="G165" s="94" t="s">
        <v>138</v>
      </c>
      <c r="H165" s="123" t="s">
        <v>12</v>
      </c>
      <c r="I165" s="59">
        <v>11526</v>
      </c>
      <c r="J165" s="69">
        <v>-4046</v>
      </c>
      <c r="K165" s="26">
        <f>I165+J165</f>
        <v>7480</v>
      </c>
      <c r="L165" s="18"/>
    </row>
    <row r="166" spans="2:11" ht="12.75">
      <c r="B166" s="1"/>
      <c r="C166" s="1">
        <v>261</v>
      </c>
      <c r="D166" s="1">
        <v>1403</v>
      </c>
      <c r="E166" s="40">
        <v>9000092</v>
      </c>
      <c r="F166" s="1">
        <v>730</v>
      </c>
      <c r="K166" s="10"/>
    </row>
  </sheetData>
  <sheetProtection/>
  <mergeCells count="11">
    <mergeCell ref="H1:K8"/>
    <mergeCell ref="K15:K17"/>
    <mergeCell ref="I15:I17"/>
    <mergeCell ref="J15:J17"/>
    <mergeCell ref="B10:L10"/>
    <mergeCell ref="L16:L17"/>
    <mergeCell ref="B15:B17"/>
    <mergeCell ref="B11:L13"/>
    <mergeCell ref="G15:G17"/>
    <mergeCell ref="H15:H17"/>
    <mergeCell ref="H9:K9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2020-02-26T08:37:04Z</cp:lastPrinted>
  <dcterms:created xsi:type="dcterms:W3CDTF">2009-02-03T11:21:42Z</dcterms:created>
  <dcterms:modified xsi:type="dcterms:W3CDTF">2020-02-26T09:12:22Z</dcterms:modified>
  <cp:category/>
  <cp:version/>
  <cp:contentType/>
  <cp:contentStatus/>
</cp:coreProperties>
</file>