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00" activeTab="0"/>
  </bookViews>
  <sheets>
    <sheet name="доходы" sheetId="1" r:id="rId1"/>
    <sheet name="расхода адм" sheetId="2" r:id="rId2"/>
    <sheet name="Лист1" sheetId="3" r:id="rId3"/>
    <sheet name="Лист2" sheetId="4" r:id="rId4"/>
    <sheet name="Лист3" sheetId="5" r:id="rId5"/>
    <sheet name="Лист4" sheetId="6" r:id="rId6"/>
    <sheet name="Лист5" sheetId="7" r:id="rId7"/>
    <sheet name="Лист6" sheetId="8" r:id="rId8"/>
  </sheets>
  <definedNames>
    <definedName name="_xlnm.Print_Titles" localSheetId="0">'доходы'!$11:$12</definedName>
    <definedName name="_xlnm.Print_Area" localSheetId="0">'доходы'!$A$1:$G$59</definedName>
  </definedNames>
  <calcPr fullCalcOnLoad="1"/>
</workbook>
</file>

<file path=xl/sharedStrings.xml><?xml version="1.0" encoding="utf-8"?>
<sst xmlns="http://schemas.openxmlformats.org/spreadsheetml/2006/main" count="135" uniqueCount="131">
  <si>
    <t>Наименование показателей</t>
  </si>
  <si>
    <t>Доходы от предпринимательской и иной приносящей доход деятельности</t>
  </si>
  <si>
    <t xml:space="preserve"> </t>
  </si>
  <si>
    <t>1.Единый налог,взимаемый в связи с применением упрощенной системы налогооблажения .</t>
  </si>
  <si>
    <t>1 05 00000 00 0000 000</t>
  </si>
  <si>
    <t>1 05 01000 01 0000 110</t>
  </si>
  <si>
    <t>1 05 03000 01 0000 110</t>
  </si>
  <si>
    <t>1 06 00000 00 0000 000</t>
  </si>
  <si>
    <t>1 08 00000 00 0000 110</t>
  </si>
  <si>
    <t>1 09 00000 00 0000 110</t>
  </si>
  <si>
    <t>1 11 00000 00 0000 000</t>
  </si>
  <si>
    <t>1 14 00000 00 0000 000</t>
  </si>
  <si>
    <t>1 16 00000 00 0000 000</t>
  </si>
  <si>
    <t>1 17 00000 00 0000 000</t>
  </si>
  <si>
    <t>2 02 00000 00 0000 000</t>
  </si>
  <si>
    <t>3 00 00000 00 0000 000</t>
  </si>
  <si>
    <t>Субсидии на ежемесячное денежное вознаграждение  за классное руководство  в государственных и муниципальных  общеобразовательных школах</t>
  </si>
  <si>
    <t xml:space="preserve">Прочие субсидии </t>
  </si>
  <si>
    <t>в том числе:</t>
  </si>
  <si>
    <t>Дотации от других бюджетов бюджетной системы Российской Федерации</t>
  </si>
  <si>
    <t>2 02 02000 00 0000 151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</si>
  <si>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</si>
  <si>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</si>
  <si>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2 02 04000 00 0000 151</t>
  </si>
  <si>
    <t>2 02 03000 00 0000 151</t>
  </si>
  <si>
    <t>Безвозмездные поступления</t>
  </si>
  <si>
    <t>Безвозмездные поступления от других бюджетов бюджетной системы</t>
  </si>
  <si>
    <t>Итого доходов</t>
  </si>
  <si>
    <t>2 07 05000 00 0000 180</t>
  </si>
  <si>
    <t>Иные межбюджетные трансферты</t>
  </si>
  <si>
    <t>1 06 06000 10 0000 110</t>
  </si>
  <si>
    <t xml:space="preserve">1 06 01000 10 0000 110 </t>
  </si>
  <si>
    <t>1. Налог на имущество физических лиц</t>
  </si>
  <si>
    <t>2.Земельный налог</t>
  </si>
  <si>
    <t>1 08 04020 01 0000 110</t>
  </si>
  <si>
    <t>1 09 04050 10 0000 110</t>
  </si>
  <si>
    <t>1. Земельный налог ( по обязательствам возникшим до 01.01.2006 года)</t>
  </si>
  <si>
    <t>1 16 90050 10 0000 140</t>
  </si>
  <si>
    <t>1 17 05000 00 0000 180</t>
  </si>
  <si>
    <t>1 01 00000 00  0000 000</t>
  </si>
  <si>
    <t>I.  Налоги на прибыль,доходы</t>
  </si>
  <si>
    <t>1 01 02000 01 0000 110</t>
  </si>
  <si>
    <t>1 15 02050 10 0000 140</t>
  </si>
  <si>
    <t>2 19 05000 00 000 151</t>
  </si>
  <si>
    <t>Доходы бюджетов от возврата остатков субсидий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</si>
  <si>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значение, прошлых лет</t>
  </si>
  <si>
    <t>1 13 00000 00 0000 000</t>
  </si>
  <si>
    <t>1 13 03050 10 0000 130</t>
  </si>
  <si>
    <t>1 14 02053 10 0000 410</t>
  </si>
  <si>
    <t>1 14 06013 10 0000 430</t>
  </si>
  <si>
    <t>1. Налог на доходы физических лиц</t>
  </si>
  <si>
    <t xml:space="preserve">2.Единый сельскохозяйственный налог </t>
  </si>
  <si>
    <t>1.Государственная пошлина за совершение нотариальных действий</t>
  </si>
  <si>
    <t>1.Доходы от оказания платных услуг получателями средств бюджетов поселений</t>
  </si>
  <si>
    <t>1.Прочие поступления  от денежных взысканий (штрафов) и иных  сумм и возмещение ущерба</t>
  </si>
  <si>
    <t xml:space="preserve">1.Прочие неналоговые доходы </t>
  </si>
  <si>
    <t>2.Доходы от продажи земельных участков</t>
  </si>
  <si>
    <t>1.Доходы от реализации имущества, находящегося в муниципальной собственности</t>
  </si>
  <si>
    <t>1 11 05020 00 0000 120</t>
  </si>
  <si>
    <t>1 11 05030 00 0000 120</t>
  </si>
  <si>
    <t>3. Доходы от сдачи в аренду имущества, находящегося в муниципальной собственности</t>
  </si>
  <si>
    <t>1 11 05010 00 0000 120</t>
  </si>
  <si>
    <t>1. Доходы, полученные в виде арендной платы за земельные участки, гос.собственности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</si>
  <si>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2. Доходы, полученные в виде арендной платы за земли после разграничения гос.собственности на землю, а также средства от продажи права на заключение договоров аренды указанных земельных участков</t>
  </si>
  <si>
    <t>рублей</t>
  </si>
  <si>
    <t>II. Налоги на совокупный доход</t>
  </si>
  <si>
    <t>III. Налоги на имущество</t>
  </si>
  <si>
    <t>IV.Государственная пошлина</t>
  </si>
  <si>
    <t>V.Задолженность  и перерасчеты по отмененным налогам, сборам и иным  обязательным платежам</t>
  </si>
  <si>
    <t>VI.Доходы от использования имущества,  находящегося в  муниципальной собственности</t>
  </si>
  <si>
    <t>VII.Доходы от оказания платных услуг и компенсации затрат государства</t>
  </si>
  <si>
    <t>VIII. Прочие доходы от  продажи материальных и нематериальных активов</t>
  </si>
  <si>
    <t>IХ.Платежи, взимаемые орг-ми поселений за выполнение определенных функций</t>
  </si>
  <si>
    <t>XI.Прочие неналоговые доходы</t>
  </si>
  <si>
    <t>X.Штрафные санкции, возмещение ущерба</t>
  </si>
  <si>
    <t>Всего доходов</t>
  </si>
  <si>
    <t>ПРОЕКТ</t>
  </si>
  <si>
    <t>Итого</t>
  </si>
  <si>
    <t>итого</t>
  </si>
  <si>
    <t>Наименование бюджетного учреждения</t>
  </si>
  <si>
    <t xml:space="preserve"> з\п с начислениями</t>
  </si>
  <si>
    <t>Детчинский дом культуры</t>
  </si>
  <si>
    <t>Спортивный комплекс "Олимпионик"</t>
  </si>
  <si>
    <t>Библиотеки</t>
  </si>
  <si>
    <t>Администрация</t>
  </si>
  <si>
    <t>прочие работы и услуги</t>
  </si>
  <si>
    <t>310 основные средства</t>
  </si>
  <si>
    <t>Муп"Управление благоустройством"</t>
  </si>
  <si>
    <t>Резервный фонд</t>
  </si>
  <si>
    <t>нац.оборона и моб подготовка</t>
  </si>
  <si>
    <t>соц политика</t>
  </si>
  <si>
    <t>Ремонт придомовых территорий программные</t>
  </si>
  <si>
    <t xml:space="preserve">Перевод на инд отопление программные </t>
  </si>
  <si>
    <t>программа "Чиставая вода" софинансирование</t>
  </si>
  <si>
    <t>Расходы МУП "Управление благоустройством"</t>
  </si>
  <si>
    <t>Уличное освещение</t>
  </si>
  <si>
    <t>озеленение</t>
  </si>
  <si>
    <t>содержание мест захоронения</t>
  </si>
  <si>
    <t>содержание и ремонт дорог</t>
  </si>
  <si>
    <t>Прочие мероприятия по багоустройству</t>
  </si>
  <si>
    <t>ямочный ремонт дорог</t>
  </si>
  <si>
    <t>освещение ул.Спортивная дорожка от котельной</t>
  </si>
  <si>
    <t>Ограждение контейнерных площадок</t>
  </si>
  <si>
    <t>Спиливание аварийных деревьев</t>
  </si>
  <si>
    <t>Ремонт неровностей исскуственных</t>
  </si>
  <si>
    <t>Приобретение новых контейнеров</t>
  </si>
  <si>
    <t>Возмещение депутат. Деятел.</t>
  </si>
  <si>
    <t xml:space="preserve"> Плановые расходы на 2016 год</t>
  </si>
  <si>
    <t>Внешний контроль</t>
  </si>
  <si>
    <t>Программа безопасность дорожного движения</t>
  </si>
  <si>
    <t>Содержание муниципальной собственности</t>
  </si>
  <si>
    <t>План 2015</t>
  </si>
  <si>
    <t>план 2016</t>
  </si>
  <si>
    <t>ЧС</t>
  </si>
  <si>
    <t>Защищенные статьи</t>
  </si>
  <si>
    <t>Сокращение расходов на 5%</t>
  </si>
  <si>
    <t>День села</t>
  </si>
  <si>
    <t>Содержание охр.общ.порядка</t>
  </si>
  <si>
    <t>223коммунальные услуги</t>
  </si>
  <si>
    <t>221 связь</t>
  </si>
  <si>
    <t xml:space="preserve">225услуги по содержанию </t>
  </si>
  <si>
    <t>Налоговые доходы</t>
  </si>
  <si>
    <t>Неналоговые доходы</t>
  </si>
  <si>
    <t>2 00 00000 00 0000 000</t>
  </si>
  <si>
    <t xml:space="preserve">Прочие безвозмездные поступления </t>
  </si>
  <si>
    <t>2 18 05030 00 0000 151</t>
  </si>
  <si>
    <t>2 02 15000 00 0000 151</t>
  </si>
  <si>
    <t>Приложение №4</t>
  </si>
  <si>
    <t xml:space="preserve">к Решению Поселкового Собрания сельского поселения «Поселок Детчино» «О бюджете сельского поселения «Поселок Детчино» на 2019 год и плановый период 2020-2021гг №_____ от ____________2018г.
</t>
  </si>
  <si>
    <t>Поступления доходов бюджета сельского поселения "Поселок Детчино" по кодам классификации доходов бюджетов бюджетной системы Российской Федерации на 2019 год</t>
  </si>
  <si>
    <t>Полномочия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</si>
</sst>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.000"/>
    <numFmt numFmtId="174" formatCode="0.0"/>
    <numFmt numFmtId="175" formatCode="0.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</numFmts>
  <fonts count="47">
    <font>
      <sz val="13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1.7"/>
      <color indexed="12"/>
      <name val="Times New Roman Cyr"/>
      <family val="0"/>
    </font>
    <font>
      <u val="single"/>
      <sz val="11.7"/>
      <color indexed="36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1"/>
      <name val="Times New Roman Cyr"/>
      <family val="0"/>
    </font>
    <font>
      <b/>
      <sz val="13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Continuous"/>
      <protection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wrapText="1"/>
      <protection/>
    </xf>
    <xf numFmtId="49" fontId="1" fillId="0" borderId="15" xfId="0" applyNumberFormat="1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49" fontId="1" fillId="0" borderId="17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3" fontId="2" fillId="0" borderId="13" xfId="0" applyNumberFormat="1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/>
      <protection/>
    </xf>
    <xf numFmtId="49" fontId="3" fillId="0" borderId="0" xfId="42" applyNumberFormat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/>
    </xf>
    <xf numFmtId="4" fontId="1" fillId="0" borderId="13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49" fontId="1" fillId="0" borderId="21" xfId="0" applyNumberFormat="1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wrapText="1"/>
      <protection/>
    </xf>
    <xf numFmtId="4" fontId="2" fillId="0" borderId="13" xfId="0" applyNumberFormat="1" applyFont="1" applyBorder="1" applyAlignment="1" applyProtection="1">
      <alignment/>
      <protection/>
    </xf>
    <xf numFmtId="4" fontId="2" fillId="0" borderId="2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1" fontId="0" fillId="0" borderId="13" xfId="0" applyNumberFormat="1" applyBorder="1" applyAlignment="1">
      <alignment/>
    </xf>
    <xf numFmtId="1" fontId="5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1" fontId="7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0" borderId="23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9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0" fontId="10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4" fontId="2" fillId="0" borderId="12" xfId="0" applyNumberFormat="1" applyFont="1" applyBorder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25" xfId="0" applyNumberFormat="1" applyFont="1" applyBorder="1" applyAlignment="1" applyProtection="1">
      <alignment/>
      <protection/>
    </xf>
    <xf numFmtId="4" fontId="2" fillId="0" borderId="26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2" fillId="0" borderId="13" xfId="0" applyFont="1" applyBorder="1" applyAlignment="1" applyProtection="1">
      <alignment horizontal="center" vertical="center" wrapText="1"/>
      <protection/>
    </xf>
    <xf numFmtId="4" fontId="0" fillId="0" borderId="18" xfId="0" applyNumberFormat="1" applyBorder="1" applyAlignment="1">
      <alignment/>
    </xf>
    <xf numFmtId="0" fontId="9" fillId="0" borderId="23" xfId="0" applyFont="1" applyFill="1" applyBorder="1" applyAlignment="1">
      <alignment/>
    </xf>
    <xf numFmtId="49" fontId="1" fillId="0" borderId="27" xfId="0" applyNumberFormat="1" applyFont="1" applyBorder="1" applyAlignment="1" applyProtection="1">
      <alignment horizontal="left" wrapText="1"/>
      <protection/>
    </xf>
    <xf numFmtId="49" fontId="1" fillId="0" borderId="24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wrapText="1"/>
      <protection/>
    </xf>
    <xf numFmtId="49" fontId="1" fillId="0" borderId="11" xfId="0" applyNumberFormat="1" applyFont="1" applyBorder="1" applyAlignment="1" applyProtection="1">
      <alignment horizontal="left" wrapText="1"/>
      <protection/>
    </xf>
    <xf numFmtId="49" fontId="1" fillId="0" borderId="27" xfId="0" applyNumberFormat="1" applyFont="1" applyBorder="1" applyAlignment="1" applyProtection="1">
      <alignment horizontal="left" wrapText="1"/>
      <protection/>
    </xf>
    <xf numFmtId="49" fontId="1" fillId="0" borderId="24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0" fontId="1" fillId="0" borderId="0" xfId="0" applyNumberFormat="1" applyFont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left" wrapText="1"/>
      <protection/>
    </xf>
    <xf numFmtId="49" fontId="1" fillId="0" borderId="27" xfId="0" applyNumberFormat="1" applyFont="1" applyBorder="1" applyAlignment="1" applyProtection="1">
      <alignment horizontal="left" wrapText="1"/>
      <protection/>
    </xf>
    <xf numFmtId="49" fontId="1" fillId="0" borderId="24" xfId="0" applyNumberFormat="1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left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/>
      <protection/>
    </xf>
    <xf numFmtId="49" fontId="2" fillId="0" borderId="27" xfId="0" applyNumberFormat="1" applyFont="1" applyBorder="1" applyAlignment="1" applyProtection="1">
      <alignment horizontal="left"/>
      <protection/>
    </xf>
    <xf numFmtId="49" fontId="2" fillId="0" borderId="24" xfId="0" applyNumberFormat="1" applyFon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49" fontId="2" fillId="0" borderId="28" xfId="0" applyNumberFormat="1" applyFont="1" applyBorder="1" applyAlignment="1" applyProtection="1">
      <alignment horizontal="left" wrapText="1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wrapText="1"/>
    </xf>
    <xf numFmtId="3" fontId="1" fillId="0" borderId="11" xfId="0" applyNumberFormat="1" applyFont="1" applyBorder="1" applyAlignment="1" applyProtection="1">
      <alignment horizontal="right"/>
      <protection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3" fontId="2" fillId="0" borderId="27" xfId="0" applyNumberFormat="1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"/>
      <protection locked="0"/>
    </xf>
    <xf numFmtId="3" fontId="1" fillId="0" borderId="27" xfId="0" applyNumberFormat="1" applyFont="1" applyBorder="1" applyAlignment="1" applyProtection="1">
      <alignment horizontal="right"/>
      <protection/>
    </xf>
    <xf numFmtId="3" fontId="2" fillId="0" borderId="24" xfId="0" applyNumberFormat="1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115" zoomScaleNormal="75" zoomScaleSheetLayoutView="115" zoomScalePageLayoutView="0" workbookViewId="0" topLeftCell="A1">
      <pane ySplit="12" topLeftCell="A34" activePane="bottomLeft" state="frozen"/>
      <selection pane="topLeft" activeCell="A1" sqref="A1"/>
      <selection pane="bottomLeft" activeCell="G44" sqref="G44"/>
    </sheetView>
  </sheetViews>
  <sheetFormatPr defaultColWidth="8.72265625" defaultRowHeight="16.5"/>
  <cols>
    <col min="1" max="1" width="23.54296875" style="5" customWidth="1"/>
    <col min="2" max="2" width="47.36328125" style="1" customWidth="1"/>
    <col min="3" max="3" width="2.90625" style="6" hidden="1" customWidth="1"/>
    <col min="4" max="4" width="10.0859375" style="6" hidden="1" customWidth="1"/>
    <col min="5" max="5" width="11.453125" style="4" customWidth="1"/>
    <col min="6" max="6" width="11.6328125" style="7" customWidth="1"/>
    <col min="7" max="7" width="14.0859375" style="7" customWidth="1"/>
    <col min="8" max="16384" width="8.90625" style="7" customWidth="1"/>
  </cols>
  <sheetData>
    <row r="1" spans="1:7" s="4" customFormat="1" ht="16.5" customHeight="1">
      <c r="A1" s="1"/>
      <c r="B1" s="2"/>
      <c r="C1" s="3" t="s">
        <v>2</v>
      </c>
      <c r="D1" s="3"/>
      <c r="E1" s="127" t="s">
        <v>127</v>
      </c>
      <c r="F1" s="127"/>
      <c r="G1" s="127"/>
    </row>
    <row r="2" spans="1:7" s="4" customFormat="1" ht="26.25" customHeight="1">
      <c r="A2" s="1"/>
      <c r="B2" s="2" t="s">
        <v>76</v>
      </c>
      <c r="C2" s="3"/>
      <c r="D2" s="3"/>
      <c r="E2" s="123" t="s">
        <v>128</v>
      </c>
      <c r="F2" s="123"/>
      <c r="G2" s="123"/>
    </row>
    <row r="3" spans="1:7" s="4" customFormat="1" ht="15.75">
      <c r="A3" s="1"/>
      <c r="B3" s="2"/>
      <c r="C3" s="3"/>
      <c r="D3" s="3"/>
      <c r="E3" s="123"/>
      <c r="F3" s="123"/>
      <c r="G3" s="123"/>
    </row>
    <row r="4" spans="1:7" s="4" customFormat="1" ht="15.75">
      <c r="A4" s="1"/>
      <c r="B4" s="2"/>
      <c r="C4" s="3"/>
      <c r="D4" s="3"/>
      <c r="E4" s="123"/>
      <c r="F4" s="123"/>
      <c r="G4" s="123"/>
    </row>
    <row r="5" spans="1:7" s="4" customFormat="1" ht="15.75">
      <c r="A5" s="1"/>
      <c r="B5" s="2"/>
      <c r="C5" s="3"/>
      <c r="D5" s="3"/>
      <c r="E5" s="123"/>
      <c r="F5" s="123"/>
      <c r="G5" s="123"/>
    </row>
    <row r="6" spans="1:7" s="4" customFormat="1" ht="15.75">
      <c r="A6" s="1"/>
      <c r="B6" s="2"/>
      <c r="C6" s="3"/>
      <c r="D6" s="3"/>
      <c r="E6" s="123"/>
      <c r="F6" s="123"/>
      <c r="G6" s="123"/>
    </row>
    <row r="7" spans="1:7" s="4" customFormat="1" ht="15.75">
      <c r="A7" s="1"/>
      <c r="B7" s="2"/>
      <c r="C7" s="3"/>
      <c r="D7" s="3"/>
      <c r="E7" s="123"/>
      <c r="F7" s="123"/>
      <c r="G7" s="123"/>
    </row>
    <row r="8" spans="1:7" s="4" customFormat="1" ht="15.75" customHeight="1">
      <c r="A8" s="1"/>
      <c r="B8" s="2"/>
      <c r="C8" s="3"/>
      <c r="D8" s="3"/>
      <c r="E8" s="123"/>
      <c r="F8" s="123"/>
      <c r="G8" s="123"/>
    </row>
    <row r="9" spans="1:6" ht="31.5" customHeight="1">
      <c r="A9" s="134" t="s">
        <v>129</v>
      </c>
      <c r="B9" s="135"/>
      <c r="C9" s="135"/>
      <c r="D9" s="135"/>
      <c r="E9" s="135"/>
      <c r="F9" s="135"/>
    </row>
    <row r="10" spans="2:7" ht="16.5" thickBot="1">
      <c r="B10" s="8"/>
      <c r="G10" s="7" t="s">
        <v>64</v>
      </c>
    </row>
    <row r="11" spans="1:7" s="9" customFormat="1" ht="48.75" customHeight="1" thickBot="1">
      <c r="A11" s="44"/>
      <c r="B11" s="128" t="s">
        <v>0</v>
      </c>
      <c r="C11" s="129"/>
      <c r="D11" s="129"/>
      <c r="E11" s="129"/>
      <c r="F11" s="130"/>
      <c r="G11" s="36">
        <v>2019</v>
      </c>
    </row>
    <row r="12" spans="1:7" s="12" customFormat="1" ht="0.75" customHeight="1">
      <c r="A12" s="42"/>
      <c r="B12" s="10"/>
      <c r="C12" s="11"/>
      <c r="D12" s="43"/>
      <c r="E12" s="35"/>
      <c r="F12" s="9"/>
      <c r="G12" s="9"/>
    </row>
    <row r="13" spans="1:7" s="12" customFormat="1" ht="15.75" customHeight="1">
      <c r="A13" s="42"/>
      <c r="B13" s="112" t="s">
        <v>121</v>
      </c>
      <c r="C13" s="11"/>
      <c r="D13" s="110"/>
      <c r="E13" s="111"/>
      <c r="F13" s="9"/>
      <c r="G13" s="113">
        <f>G14+G16+G19+G22+G24</f>
        <v>15805000</v>
      </c>
    </row>
    <row r="14" spans="1:7" ht="15" customHeight="1">
      <c r="A14" s="13" t="s">
        <v>39</v>
      </c>
      <c r="B14" s="120" t="s">
        <v>40</v>
      </c>
      <c r="C14" s="121"/>
      <c r="D14" s="121"/>
      <c r="E14" s="121"/>
      <c r="F14" s="122"/>
      <c r="G14" s="39">
        <f>G15</f>
        <v>2405000</v>
      </c>
    </row>
    <row r="15" spans="1:7" ht="15.75">
      <c r="A15" s="14" t="s">
        <v>41</v>
      </c>
      <c r="B15" s="124" t="s">
        <v>50</v>
      </c>
      <c r="C15" s="125"/>
      <c r="D15" s="125"/>
      <c r="E15" s="125"/>
      <c r="F15" s="126"/>
      <c r="G15" s="40">
        <v>2405000</v>
      </c>
    </row>
    <row r="16" spans="1:7" ht="15.75">
      <c r="A16" s="18" t="s">
        <v>4</v>
      </c>
      <c r="B16" s="120" t="s">
        <v>65</v>
      </c>
      <c r="C16" s="121"/>
      <c r="D16" s="121"/>
      <c r="E16" s="121"/>
      <c r="F16" s="122"/>
      <c r="G16" s="39">
        <f>G17</f>
        <v>4072000</v>
      </c>
    </row>
    <row r="17" spans="1:7" ht="35.25" customHeight="1">
      <c r="A17" s="19" t="s">
        <v>5</v>
      </c>
      <c r="B17" s="124" t="s">
        <v>3</v>
      </c>
      <c r="C17" s="125"/>
      <c r="D17" s="125"/>
      <c r="E17" s="125"/>
      <c r="F17" s="126"/>
      <c r="G17" s="40">
        <v>4072000</v>
      </c>
    </row>
    <row r="18" spans="1:7" ht="18" customHeight="1">
      <c r="A18" s="19" t="s">
        <v>6</v>
      </c>
      <c r="B18" s="124" t="s">
        <v>51</v>
      </c>
      <c r="C18" s="125"/>
      <c r="D18" s="125"/>
      <c r="E18" s="125"/>
      <c r="F18" s="126"/>
      <c r="G18" s="40">
        <f>E18+F18</f>
        <v>0</v>
      </c>
    </row>
    <row r="19" spans="1:7" ht="15.75">
      <c r="A19" s="13" t="s">
        <v>7</v>
      </c>
      <c r="B19" s="120" t="s">
        <v>66</v>
      </c>
      <c r="C19" s="121"/>
      <c r="D19" s="121"/>
      <c r="E19" s="121"/>
      <c r="F19" s="122"/>
      <c r="G19" s="39">
        <f>G20+G21</f>
        <v>9328000</v>
      </c>
    </row>
    <row r="20" spans="1:7" ht="15.75">
      <c r="A20" s="14" t="s">
        <v>31</v>
      </c>
      <c r="B20" s="124" t="s">
        <v>32</v>
      </c>
      <c r="C20" s="125"/>
      <c r="D20" s="125"/>
      <c r="E20" s="125"/>
      <c r="F20" s="126"/>
      <c r="G20" s="40">
        <v>278000</v>
      </c>
    </row>
    <row r="21" spans="1:7" ht="15.75">
      <c r="A21" s="14" t="s">
        <v>30</v>
      </c>
      <c r="B21" s="124" t="s">
        <v>33</v>
      </c>
      <c r="C21" s="125"/>
      <c r="D21" s="125"/>
      <c r="E21" s="125"/>
      <c r="F21" s="126"/>
      <c r="G21" s="40">
        <v>9050000</v>
      </c>
    </row>
    <row r="22" spans="1:7" ht="15.75">
      <c r="A22" s="13" t="s">
        <v>8</v>
      </c>
      <c r="B22" s="120" t="s">
        <v>67</v>
      </c>
      <c r="C22" s="121"/>
      <c r="D22" s="121"/>
      <c r="E22" s="121"/>
      <c r="F22" s="122"/>
      <c r="G22" s="39">
        <f>G23</f>
        <v>0</v>
      </c>
    </row>
    <row r="23" spans="1:7" ht="19.5" customHeight="1">
      <c r="A23" s="33" t="s">
        <v>34</v>
      </c>
      <c r="B23" s="114" t="s">
        <v>52</v>
      </c>
      <c r="C23" s="115"/>
      <c r="D23" s="115"/>
      <c r="E23" s="115"/>
      <c r="F23" s="116"/>
      <c r="G23" s="40">
        <v>0</v>
      </c>
    </row>
    <row r="24" spans="1:7" ht="34.5" customHeight="1">
      <c r="A24" s="13" t="s">
        <v>9</v>
      </c>
      <c r="B24" s="120" t="s">
        <v>68</v>
      </c>
      <c r="C24" s="121"/>
      <c r="D24" s="121"/>
      <c r="E24" s="121"/>
      <c r="F24" s="122"/>
      <c r="G24" s="39">
        <f>E24+F24</f>
        <v>0</v>
      </c>
    </row>
    <row r="25" spans="1:7" ht="18" customHeight="1">
      <c r="A25" s="14" t="s">
        <v>35</v>
      </c>
      <c r="B25" s="124" t="s">
        <v>36</v>
      </c>
      <c r="C25" s="125"/>
      <c r="D25" s="125"/>
      <c r="E25" s="125"/>
      <c r="F25" s="126"/>
      <c r="G25" s="40">
        <f>E25+F25</f>
        <v>0</v>
      </c>
    </row>
    <row r="26" spans="1:7" ht="18" customHeight="1">
      <c r="A26" s="14"/>
      <c r="B26" s="109" t="s">
        <v>122</v>
      </c>
      <c r="C26" s="107"/>
      <c r="D26" s="107"/>
      <c r="E26" s="107"/>
      <c r="F26" s="108"/>
      <c r="G26" s="45">
        <f>G27+G31+G33+G36+G39</f>
        <v>3850000</v>
      </c>
    </row>
    <row r="27" spans="1:7" ht="31.5" customHeight="1">
      <c r="A27" s="13" t="s">
        <v>10</v>
      </c>
      <c r="B27" s="120" t="s">
        <v>69</v>
      </c>
      <c r="C27" s="121"/>
      <c r="D27" s="121"/>
      <c r="E27" s="121"/>
      <c r="F27" s="122"/>
      <c r="G27" s="39">
        <f>G28+G29+G30</f>
        <v>1350000</v>
      </c>
    </row>
    <row r="28" spans="1:7" ht="44.25" customHeight="1">
      <c r="A28" s="33" t="s">
        <v>61</v>
      </c>
      <c r="B28" s="124" t="s">
        <v>62</v>
      </c>
      <c r="C28" s="125"/>
      <c r="D28" s="125"/>
      <c r="E28" s="125"/>
      <c r="F28" s="126"/>
      <c r="G28" s="40">
        <v>250000</v>
      </c>
    </row>
    <row r="29" spans="1:7" ht="48" customHeight="1">
      <c r="A29" s="14" t="s">
        <v>58</v>
      </c>
      <c r="B29" s="124" t="s">
        <v>63</v>
      </c>
      <c r="C29" s="125"/>
      <c r="D29" s="125"/>
      <c r="E29" s="125"/>
      <c r="F29" s="126"/>
      <c r="G29" s="40"/>
    </row>
    <row r="30" spans="1:7" ht="21" customHeight="1">
      <c r="A30" s="14" t="s">
        <v>59</v>
      </c>
      <c r="B30" s="124" t="s">
        <v>60</v>
      </c>
      <c r="C30" s="125"/>
      <c r="D30" s="125"/>
      <c r="E30" s="125"/>
      <c r="F30" s="126"/>
      <c r="G30" s="40">
        <v>1100000</v>
      </c>
    </row>
    <row r="31" spans="1:7" ht="21" customHeight="1">
      <c r="A31" s="37" t="s">
        <v>46</v>
      </c>
      <c r="B31" s="117" t="s">
        <v>70</v>
      </c>
      <c r="C31" s="118"/>
      <c r="D31" s="118"/>
      <c r="E31" s="118"/>
      <c r="F31" s="119"/>
      <c r="G31" s="45">
        <f>G32</f>
        <v>0</v>
      </c>
    </row>
    <row r="32" spans="1:7" ht="21" customHeight="1">
      <c r="A32" s="14" t="s">
        <v>47</v>
      </c>
      <c r="B32" s="124" t="s">
        <v>53</v>
      </c>
      <c r="C32" s="125"/>
      <c r="D32" s="125"/>
      <c r="E32" s="125"/>
      <c r="F32" s="126"/>
      <c r="G32" s="40">
        <f>E32+F32</f>
        <v>0</v>
      </c>
    </row>
    <row r="33" spans="1:7" ht="18" customHeight="1">
      <c r="A33" s="13" t="s">
        <v>11</v>
      </c>
      <c r="B33" s="120" t="s">
        <v>71</v>
      </c>
      <c r="C33" s="121"/>
      <c r="D33" s="121"/>
      <c r="E33" s="121"/>
      <c r="F33" s="122"/>
      <c r="G33" s="39">
        <f>G34+G35</f>
        <v>2500000</v>
      </c>
    </row>
    <row r="34" spans="1:7" ht="18.75" customHeight="1">
      <c r="A34" s="33" t="s">
        <v>48</v>
      </c>
      <c r="B34" s="114" t="s">
        <v>57</v>
      </c>
      <c r="C34" s="115"/>
      <c r="D34" s="115"/>
      <c r="E34" s="115"/>
      <c r="F34" s="116"/>
      <c r="G34" s="40">
        <v>2000000</v>
      </c>
    </row>
    <row r="35" spans="1:7" ht="15.75">
      <c r="A35" s="33" t="s">
        <v>49</v>
      </c>
      <c r="B35" s="114" t="s">
        <v>56</v>
      </c>
      <c r="C35" s="115"/>
      <c r="D35" s="115"/>
      <c r="E35" s="115"/>
      <c r="F35" s="116"/>
      <c r="G35" s="40">
        <v>500000</v>
      </c>
    </row>
    <row r="36" spans="1:7" ht="32.25" customHeight="1">
      <c r="A36" s="37" t="s">
        <v>42</v>
      </c>
      <c r="B36" s="117" t="s">
        <v>72</v>
      </c>
      <c r="C36" s="118"/>
      <c r="D36" s="118"/>
      <c r="E36" s="118"/>
      <c r="F36" s="119"/>
      <c r="G36" s="39">
        <v>0</v>
      </c>
    </row>
    <row r="37" spans="1:7" ht="15.75">
      <c r="A37" s="13" t="s">
        <v>12</v>
      </c>
      <c r="B37" s="120" t="s">
        <v>74</v>
      </c>
      <c r="C37" s="121"/>
      <c r="D37" s="121"/>
      <c r="E37" s="121"/>
      <c r="F37" s="122"/>
      <c r="G37" s="39">
        <f>G38</f>
        <v>0</v>
      </c>
    </row>
    <row r="38" spans="1:7" ht="30.75" customHeight="1">
      <c r="A38" s="14" t="s">
        <v>37</v>
      </c>
      <c r="B38" s="124" t="s">
        <v>54</v>
      </c>
      <c r="C38" s="125"/>
      <c r="D38" s="125"/>
      <c r="E38" s="125"/>
      <c r="F38" s="126"/>
      <c r="G38" s="40">
        <v>0</v>
      </c>
    </row>
    <row r="39" spans="1:7" ht="15.75">
      <c r="A39" s="13" t="s">
        <v>13</v>
      </c>
      <c r="B39" s="120" t="s">
        <v>73</v>
      </c>
      <c r="C39" s="121"/>
      <c r="D39" s="121"/>
      <c r="E39" s="121"/>
      <c r="F39" s="122"/>
      <c r="G39" s="39">
        <f>E39-F39</f>
        <v>0</v>
      </c>
    </row>
    <row r="40" spans="1:7" ht="15.75">
      <c r="A40" s="13" t="s">
        <v>38</v>
      </c>
      <c r="B40" s="124" t="s">
        <v>55</v>
      </c>
      <c r="C40" s="125"/>
      <c r="D40" s="125"/>
      <c r="E40" s="125"/>
      <c r="F40" s="126"/>
      <c r="G40" s="40">
        <f>E40+F40</f>
        <v>0</v>
      </c>
    </row>
    <row r="41" spans="1:7" ht="15.75">
      <c r="A41" s="13"/>
      <c r="B41" s="120" t="s">
        <v>27</v>
      </c>
      <c r="C41" s="121"/>
      <c r="D41" s="121"/>
      <c r="E41" s="121"/>
      <c r="F41" s="122"/>
      <c r="G41" s="39">
        <f>G13+G26</f>
        <v>19655000</v>
      </c>
    </row>
    <row r="42" spans="1:7" ht="15.75">
      <c r="A42" s="13" t="s">
        <v>123</v>
      </c>
      <c r="B42" s="131" t="s">
        <v>25</v>
      </c>
      <c r="C42" s="132"/>
      <c r="D42" s="132"/>
      <c r="E42" s="132"/>
      <c r="F42" s="133"/>
      <c r="G42" s="39">
        <f>G43</f>
        <v>19512910.759999998</v>
      </c>
    </row>
    <row r="43" spans="1:7" ht="20.25" customHeight="1">
      <c r="A43" s="13" t="s">
        <v>14</v>
      </c>
      <c r="B43" s="120" t="s">
        <v>26</v>
      </c>
      <c r="C43" s="121"/>
      <c r="D43" s="121"/>
      <c r="E43" s="121"/>
      <c r="F43" s="122"/>
      <c r="G43" s="39">
        <f>G44+G45+G46+G47+G54</f>
        <v>19512910.759999998</v>
      </c>
    </row>
    <row r="44" spans="1:7" ht="18" customHeight="1">
      <c r="A44" s="14" t="s">
        <v>126</v>
      </c>
      <c r="B44" s="124" t="s">
        <v>19</v>
      </c>
      <c r="C44" s="125"/>
      <c r="D44" s="125"/>
      <c r="E44" s="125"/>
      <c r="F44" s="126"/>
      <c r="G44" s="40">
        <v>10948394</v>
      </c>
    </row>
    <row r="45" spans="1:7" ht="18" customHeight="1">
      <c r="A45" s="14" t="s">
        <v>20</v>
      </c>
      <c r="B45" s="124" t="s">
        <v>22</v>
      </c>
      <c r="C45" s="125"/>
      <c r="D45" s="125"/>
      <c r="E45" s="125"/>
      <c r="F45" s="126"/>
      <c r="G45" s="40">
        <v>5725105.76</v>
      </c>
    </row>
    <row r="46" spans="1:7" ht="18" customHeight="1">
      <c r="A46" s="14" t="s">
        <v>24</v>
      </c>
      <c r="B46" s="124" t="s">
        <v>21</v>
      </c>
      <c r="C46" s="125"/>
      <c r="D46" s="125"/>
      <c r="E46" s="125"/>
      <c r="F46" s="126"/>
      <c r="G46" s="40">
        <v>343187</v>
      </c>
    </row>
    <row r="47" spans="1:7" ht="18.75" customHeight="1">
      <c r="A47" s="14" t="s">
        <v>23</v>
      </c>
      <c r="B47" s="124" t="s">
        <v>29</v>
      </c>
      <c r="C47" s="125"/>
      <c r="D47" s="125"/>
      <c r="E47" s="125"/>
      <c r="F47" s="126"/>
      <c r="G47" s="40">
        <v>140616</v>
      </c>
    </row>
    <row r="48" spans="1:7" ht="14.25" customHeight="1" hidden="1">
      <c r="A48" s="14" t="s">
        <v>18</v>
      </c>
      <c r="B48" s="20"/>
      <c r="C48" s="15"/>
      <c r="D48" s="16"/>
      <c r="E48" s="17"/>
      <c r="F48" s="34">
        <f>F49</f>
        <v>0</v>
      </c>
      <c r="G48" s="39">
        <f aca="true" t="shared" si="0" ref="G48:G56">E48+F48</f>
        <v>0</v>
      </c>
    </row>
    <row r="49" spans="1:7" ht="46.5" customHeight="1" hidden="1">
      <c r="A49" s="14" t="s">
        <v>23</v>
      </c>
      <c r="B49" s="20" t="s">
        <v>16</v>
      </c>
      <c r="C49" s="15"/>
      <c r="D49" s="16"/>
      <c r="E49" s="17">
        <v>0</v>
      </c>
      <c r="F49" s="34">
        <f>F50</f>
        <v>0</v>
      </c>
      <c r="G49" s="39">
        <f t="shared" si="0"/>
        <v>0</v>
      </c>
    </row>
    <row r="50" spans="1:7" ht="31.5" customHeight="1" hidden="1">
      <c r="A50" s="14" t="s">
        <v>23</v>
      </c>
      <c r="B50" s="20" t="s">
        <v>17</v>
      </c>
      <c r="C50" s="15"/>
      <c r="D50" s="16"/>
      <c r="E50" s="17">
        <v>11077321</v>
      </c>
      <c r="F50" s="34">
        <f>F51</f>
        <v>0</v>
      </c>
      <c r="G50" s="39">
        <f t="shared" si="0"/>
        <v>11077321</v>
      </c>
    </row>
    <row r="51" spans="1:7" ht="51" customHeight="1" hidden="1">
      <c r="A51" s="21"/>
      <c r="B51" s="20"/>
      <c r="C51" s="15"/>
      <c r="D51" s="16"/>
      <c r="E51" s="17"/>
      <c r="F51" s="34">
        <f>F52</f>
        <v>0</v>
      </c>
      <c r="G51" s="39">
        <f t="shared" si="0"/>
        <v>0</v>
      </c>
    </row>
    <row r="52" spans="1:7" ht="2.25" customHeight="1" hidden="1">
      <c r="A52" s="21"/>
      <c r="B52" s="20"/>
      <c r="C52" s="15"/>
      <c r="D52" s="16"/>
      <c r="E52" s="17"/>
      <c r="F52" s="34">
        <f>F53</f>
        <v>0</v>
      </c>
      <c r="G52" s="39">
        <f t="shared" si="0"/>
        <v>0</v>
      </c>
    </row>
    <row r="53" spans="1:7" ht="31.5" customHeight="1" hidden="1">
      <c r="A53" s="21"/>
      <c r="B53" s="20"/>
      <c r="C53" s="15"/>
      <c r="D53" s="16"/>
      <c r="E53" s="17"/>
      <c r="F53" s="34">
        <f>F45</f>
        <v>0</v>
      </c>
      <c r="G53" s="39">
        <f t="shared" si="0"/>
        <v>0</v>
      </c>
    </row>
    <row r="54" spans="1:7" ht="18" customHeight="1">
      <c r="A54" s="21"/>
      <c r="B54" s="20" t="s">
        <v>130</v>
      </c>
      <c r="C54" s="155"/>
      <c r="D54" s="155"/>
      <c r="E54" s="156"/>
      <c r="F54" s="157"/>
      <c r="G54" s="40">
        <v>2355608</v>
      </c>
    </row>
    <row r="55" spans="1:7" ht="18" customHeight="1">
      <c r="A55" s="14" t="s">
        <v>28</v>
      </c>
      <c r="B55" s="124" t="s">
        <v>124</v>
      </c>
      <c r="C55" s="125"/>
      <c r="D55" s="125"/>
      <c r="E55" s="125"/>
      <c r="F55" s="126"/>
      <c r="G55" s="40">
        <v>0</v>
      </c>
    </row>
    <row r="56" spans="1:7" ht="30" customHeight="1">
      <c r="A56" s="14" t="s">
        <v>125</v>
      </c>
      <c r="B56" s="124" t="s">
        <v>44</v>
      </c>
      <c r="C56" s="125"/>
      <c r="D56" s="125"/>
      <c r="E56" s="125"/>
      <c r="F56" s="126"/>
      <c r="G56" s="40">
        <f t="shared" si="0"/>
        <v>0</v>
      </c>
    </row>
    <row r="57" spans="1:7" ht="31.5" customHeight="1">
      <c r="A57" s="14" t="s">
        <v>43</v>
      </c>
      <c r="B57" s="124" t="s">
        <v>45</v>
      </c>
      <c r="C57" s="125"/>
      <c r="D57" s="125"/>
      <c r="E57" s="125"/>
      <c r="F57" s="126"/>
      <c r="G57" s="40">
        <v>0</v>
      </c>
    </row>
    <row r="58" spans="1:7" ht="22.5" customHeight="1" thickBot="1">
      <c r="A58" s="22" t="s">
        <v>15</v>
      </c>
      <c r="B58" s="136" t="s">
        <v>1</v>
      </c>
      <c r="C58" s="137"/>
      <c r="D58" s="137"/>
      <c r="E58" s="137"/>
      <c r="F58" s="138"/>
      <c r="G58" s="46">
        <f>E58+F58</f>
        <v>0</v>
      </c>
    </row>
    <row r="59" spans="1:7" ht="24" customHeight="1" thickBot="1">
      <c r="A59" s="23"/>
      <c r="B59" s="139" t="s">
        <v>75</v>
      </c>
      <c r="C59" s="140"/>
      <c r="D59" s="140"/>
      <c r="E59" s="140"/>
      <c r="F59" s="141"/>
      <c r="G59" s="41">
        <f>G41+G42</f>
        <v>39167910.76</v>
      </c>
    </row>
    <row r="60" spans="2:5" ht="15.75">
      <c r="B60" s="24"/>
      <c r="C60" s="25"/>
      <c r="D60" s="25"/>
      <c r="E60" s="26"/>
    </row>
    <row r="61" spans="2:5" ht="15.75">
      <c r="B61" s="24"/>
      <c r="C61" s="25"/>
      <c r="D61" s="25"/>
      <c r="E61" s="27"/>
    </row>
    <row r="62" spans="1:5" ht="15.75">
      <c r="A62" s="38"/>
      <c r="B62" s="28"/>
      <c r="C62" s="25"/>
      <c r="D62" s="25"/>
      <c r="E62" s="5"/>
    </row>
    <row r="63" spans="2:5" ht="15.75">
      <c r="B63" s="24"/>
      <c r="C63" s="25"/>
      <c r="D63" s="25"/>
      <c r="E63" s="5"/>
    </row>
    <row r="64" spans="2:5" ht="15.75">
      <c r="B64" s="29"/>
      <c r="E64" s="5"/>
    </row>
    <row r="65" spans="2:5" ht="15.75">
      <c r="B65" s="29"/>
      <c r="E65" s="7"/>
    </row>
    <row r="66" spans="2:5" ht="15.75">
      <c r="B66" s="29"/>
      <c r="E66" s="7"/>
    </row>
    <row r="67" spans="2:5" ht="15.75">
      <c r="B67" s="29"/>
      <c r="E67" s="7"/>
    </row>
    <row r="68" spans="2:5" ht="15.75">
      <c r="B68" s="29"/>
      <c r="E68" s="7"/>
    </row>
    <row r="69" spans="2:5" ht="15.75">
      <c r="B69" s="29"/>
      <c r="E69" s="7"/>
    </row>
    <row r="70" spans="2:5" ht="15.75">
      <c r="B70" s="29"/>
      <c r="E70" s="7"/>
    </row>
    <row r="71" spans="2:5" ht="15.75">
      <c r="B71" s="29"/>
      <c r="E71" s="7"/>
    </row>
    <row r="72" spans="2:5" ht="15.75">
      <c r="B72" s="29"/>
      <c r="E72" s="7"/>
    </row>
    <row r="73" spans="2:5" ht="15.75">
      <c r="B73" s="29"/>
      <c r="E73" s="7"/>
    </row>
    <row r="74" spans="2:5" ht="15.75">
      <c r="B74" s="29"/>
      <c r="E74" s="7"/>
    </row>
    <row r="75" spans="2:5" ht="15.75">
      <c r="B75" s="29"/>
      <c r="E75" s="7"/>
    </row>
    <row r="76" spans="2:5" ht="15.75">
      <c r="B76" s="29"/>
      <c r="E76" s="7"/>
    </row>
    <row r="77" ht="15.75">
      <c r="E77" s="7"/>
    </row>
    <row r="78" ht="15.75">
      <c r="E78" s="7"/>
    </row>
    <row r="87" spans="1:5" s="30" customFormat="1" ht="15.75">
      <c r="A87" s="27"/>
      <c r="B87" s="1"/>
      <c r="C87" s="6"/>
      <c r="D87" s="6"/>
      <c r="E87" s="4"/>
    </row>
    <row r="97" spans="1:5" s="32" customFormat="1" ht="15.75">
      <c r="A97" s="31"/>
      <c r="B97" s="1"/>
      <c r="C97" s="6"/>
      <c r="D97" s="6"/>
      <c r="E97" s="4"/>
    </row>
    <row r="98" spans="1:5" s="32" customFormat="1" ht="15.75">
      <c r="A98" s="31"/>
      <c r="B98" s="1"/>
      <c r="C98" s="6"/>
      <c r="D98" s="6"/>
      <c r="E98" s="4"/>
    </row>
    <row r="99" spans="1:5" s="32" customFormat="1" ht="15.75">
      <c r="A99" s="31"/>
      <c r="B99" s="1"/>
      <c r="C99" s="6"/>
      <c r="D99" s="6"/>
      <c r="E99" s="4"/>
    </row>
  </sheetData>
  <sheetProtection/>
  <mergeCells count="42">
    <mergeCell ref="B58:F58"/>
    <mergeCell ref="B59:F59"/>
    <mergeCell ref="B45:F45"/>
    <mergeCell ref="B46:F46"/>
    <mergeCell ref="B56:F56"/>
    <mergeCell ref="B57:F57"/>
    <mergeCell ref="B47:F47"/>
    <mergeCell ref="B55:F55"/>
    <mergeCell ref="B38:F38"/>
    <mergeCell ref="B30:F30"/>
    <mergeCell ref="B31:F31"/>
    <mergeCell ref="B32:F32"/>
    <mergeCell ref="A9:F9"/>
    <mergeCell ref="B25:F25"/>
    <mergeCell ref="B27:F27"/>
    <mergeCell ref="B33:F33"/>
    <mergeCell ref="B34:F34"/>
    <mergeCell ref="B44:F44"/>
    <mergeCell ref="B39:F39"/>
    <mergeCell ref="B40:F40"/>
    <mergeCell ref="B42:F42"/>
    <mergeCell ref="B41:F41"/>
    <mergeCell ref="B43:F43"/>
    <mergeCell ref="E1:G1"/>
    <mergeCell ref="B14:F14"/>
    <mergeCell ref="B15:F15"/>
    <mergeCell ref="B23:F23"/>
    <mergeCell ref="B24:F24"/>
    <mergeCell ref="B16:F16"/>
    <mergeCell ref="B17:F17"/>
    <mergeCell ref="B18:F18"/>
    <mergeCell ref="B19:F19"/>
    <mergeCell ref="B11:F11"/>
    <mergeCell ref="B35:F35"/>
    <mergeCell ref="B36:F36"/>
    <mergeCell ref="B37:F37"/>
    <mergeCell ref="E2:G8"/>
    <mergeCell ref="B21:F21"/>
    <mergeCell ref="B22:F22"/>
    <mergeCell ref="B28:F28"/>
    <mergeCell ref="B29:F29"/>
    <mergeCell ref="B20:F20"/>
  </mergeCells>
  <printOptions horizontalCentered="1"/>
  <pageMargins left="0.4330708661417323" right="0.2755905511811024" top="0.15748031496062992" bottom="0.1968503937007874" header="0.9055118110236221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zoomScalePageLayoutView="0" workbookViewId="0" topLeftCell="A1">
      <selection activeCell="A1" sqref="A1:L66"/>
    </sheetView>
  </sheetViews>
  <sheetFormatPr defaultColWidth="8.72265625" defaultRowHeight="16.5"/>
  <cols>
    <col min="1" max="1" width="29.99609375" style="0" customWidth="1"/>
    <col min="2" max="2" width="8.6328125" style="0" customWidth="1"/>
    <col min="3" max="3" width="10.453125" style="0" customWidth="1"/>
    <col min="4" max="4" width="8.99609375" style="0" customWidth="1"/>
    <col min="5" max="5" width="9.99609375" style="0" customWidth="1"/>
  </cols>
  <sheetData>
    <row r="1" spans="1:5" ht="16.5">
      <c r="A1" s="142"/>
      <c r="B1" s="142"/>
      <c r="C1" s="142"/>
      <c r="D1" s="142"/>
      <c r="E1" s="142"/>
    </row>
    <row r="2" spans="1:13" ht="16.5">
      <c r="A2" s="49"/>
      <c r="B2" s="50"/>
      <c r="C2" s="49"/>
      <c r="D2" s="49"/>
      <c r="E2" s="49"/>
      <c r="F2" s="47"/>
      <c r="G2" s="47"/>
      <c r="H2" s="47"/>
      <c r="I2" s="47"/>
      <c r="J2" s="47"/>
      <c r="K2" s="47"/>
      <c r="L2" s="47"/>
      <c r="M2" s="47"/>
    </row>
    <row r="3" spans="1:13" ht="16.5">
      <c r="A3" s="51"/>
      <c r="B3" s="49"/>
      <c r="C3" s="49"/>
      <c r="D3" s="49"/>
      <c r="E3" s="49"/>
      <c r="F3" s="47"/>
      <c r="G3" s="47"/>
      <c r="H3" s="47"/>
      <c r="I3" s="47"/>
      <c r="J3" s="47"/>
      <c r="K3" s="47"/>
      <c r="L3" s="47"/>
      <c r="M3" s="47"/>
    </row>
    <row r="4" spans="1:13" ht="16.5">
      <c r="A4" s="51"/>
      <c r="B4" s="49"/>
      <c r="C4" s="49"/>
      <c r="D4" s="52"/>
      <c r="E4" s="53"/>
      <c r="F4" s="47"/>
      <c r="G4" s="47"/>
      <c r="H4" s="47"/>
      <c r="I4" s="47"/>
      <c r="J4" s="47"/>
      <c r="K4" s="47"/>
      <c r="L4" s="47"/>
      <c r="M4" s="47"/>
    </row>
    <row r="5" spans="1:13" ht="16.5">
      <c r="A5" s="51"/>
      <c r="B5" s="49"/>
      <c r="C5" s="49"/>
      <c r="D5" s="52"/>
      <c r="E5" s="53"/>
      <c r="F5" s="47"/>
      <c r="G5" s="47"/>
      <c r="H5" s="47"/>
      <c r="I5" s="47"/>
      <c r="J5" s="47"/>
      <c r="K5" s="47"/>
      <c r="L5" s="47"/>
      <c r="M5" s="47"/>
    </row>
    <row r="6" spans="1:13" ht="16.5">
      <c r="A6" s="51"/>
      <c r="B6" s="49"/>
      <c r="C6" s="49"/>
      <c r="D6" s="53"/>
      <c r="E6" s="53"/>
      <c r="F6" s="47"/>
      <c r="G6" s="47"/>
      <c r="H6" s="47"/>
      <c r="I6" s="47"/>
      <c r="J6" s="47"/>
      <c r="K6" s="47"/>
      <c r="L6" s="47"/>
      <c r="M6" s="47"/>
    </row>
    <row r="7" spans="1:13" ht="16.5">
      <c r="A7" s="51"/>
      <c r="B7" s="54"/>
      <c r="C7" s="49"/>
      <c r="D7" s="52"/>
      <c r="E7" s="53"/>
      <c r="F7" s="47"/>
      <c r="G7" s="47"/>
      <c r="H7" s="47"/>
      <c r="I7" s="47"/>
      <c r="J7" s="47"/>
      <c r="K7" s="47"/>
      <c r="L7" s="47"/>
      <c r="M7" s="47"/>
    </row>
    <row r="8" spans="1:13" ht="16.5">
      <c r="A8" s="55"/>
      <c r="B8" s="49"/>
      <c r="C8" s="49"/>
      <c r="D8" s="53"/>
      <c r="E8" s="56"/>
      <c r="F8" s="47"/>
      <c r="G8" s="47"/>
      <c r="H8" s="47"/>
      <c r="I8" s="47"/>
      <c r="J8" s="47"/>
      <c r="K8" s="47"/>
      <c r="L8" s="47"/>
      <c r="M8" s="47"/>
    </row>
    <row r="9" spans="1:13" ht="16.5">
      <c r="A9" s="60"/>
      <c r="B9" s="61"/>
      <c r="C9" s="61"/>
      <c r="D9" s="62"/>
      <c r="E9" s="63"/>
      <c r="F9" s="47"/>
      <c r="G9" s="47"/>
      <c r="H9" s="47"/>
      <c r="I9" s="47"/>
      <c r="J9" s="47"/>
      <c r="K9" s="47"/>
      <c r="L9" s="47"/>
      <c r="M9" s="47"/>
    </row>
    <row r="10" spans="1:13" ht="16.5">
      <c r="A10" s="55"/>
      <c r="B10" s="49"/>
      <c r="C10" s="49"/>
      <c r="D10" s="54"/>
      <c r="E10" s="49"/>
      <c r="F10" s="47"/>
      <c r="G10" s="47"/>
      <c r="H10" s="47"/>
      <c r="I10" s="47"/>
      <c r="J10" s="47"/>
      <c r="K10" s="47"/>
      <c r="L10" s="47"/>
      <c r="M10" s="47"/>
    </row>
    <row r="11" spans="1:13" ht="16.5">
      <c r="A11" s="51"/>
      <c r="B11" s="49"/>
      <c r="C11" s="49"/>
      <c r="D11" s="49"/>
      <c r="E11" s="49"/>
      <c r="F11" s="47"/>
      <c r="G11" s="47"/>
      <c r="H11" s="47"/>
      <c r="I11" s="47"/>
      <c r="J11" s="47"/>
      <c r="K11" s="47"/>
      <c r="L11" s="47"/>
      <c r="M11" s="47"/>
    </row>
    <row r="12" spans="1:13" ht="16.5">
      <c r="A12" s="51"/>
      <c r="B12" s="49"/>
      <c r="C12" s="49"/>
      <c r="D12" s="49"/>
      <c r="E12" s="49"/>
      <c r="F12" s="47"/>
      <c r="G12" s="47"/>
      <c r="H12" s="47"/>
      <c r="I12" s="47"/>
      <c r="J12" s="47"/>
      <c r="K12" s="47"/>
      <c r="L12" s="47"/>
      <c r="M12" s="47"/>
    </row>
    <row r="13" spans="1:13" ht="16.5">
      <c r="A13" s="51"/>
      <c r="B13" s="49"/>
      <c r="C13" s="49"/>
      <c r="D13" s="49"/>
      <c r="E13" s="57"/>
      <c r="F13" s="47"/>
      <c r="G13" s="47"/>
      <c r="H13" s="47"/>
      <c r="I13" s="47"/>
      <c r="J13" s="47"/>
      <c r="K13" s="47"/>
      <c r="L13" s="47"/>
      <c r="M13" s="47"/>
    </row>
    <row r="14" spans="1:13" ht="16.5">
      <c r="A14" s="51"/>
      <c r="B14" s="49"/>
      <c r="C14" s="49"/>
      <c r="D14" s="49"/>
      <c r="E14" s="49"/>
      <c r="F14" s="47"/>
      <c r="G14" s="47"/>
      <c r="H14" s="47"/>
      <c r="I14" s="47"/>
      <c r="J14" s="47"/>
      <c r="K14" s="47"/>
      <c r="L14" s="47"/>
      <c r="M14" s="47"/>
    </row>
    <row r="15" spans="1:13" ht="16.5">
      <c r="A15" s="55"/>
      <c r="B15" s="58"/>
      <c r="C15" s="58"/>
      <c r="D15" s="58"/>
      <c r="E15" s="59"/>
      <c r="F15" s="47"/>
      <c r="G15" s="47"/>
      <c r="H15" s="47"/>
      <c r="I15" s="47"/>
      <c r="J15" s="47"/>
      <c r="K15" s="47"/>
      <c r="L15" s="47"/>
      <c r="M15" s="47"/>
    </row>
    <row r="16" spans="1:13" ht="16.5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6.5">
      <c r="A17" s="55"/>
      <c r="B17" s="49"/>
      <c r="C17" s="49"/>
      <c r="D17" s="49"/>
      <c r="E17" s="49"/>
      <c r="F17" s="47"/>
      <c r="G17" s="47"/>
      <c r="H17" s="47"/>
      <c r="I17" s="47"/>
      <c r="J17" s="47"/>
      <c r="K17" s="47"/>
      <c r="L17" s="47"/>
      <c r="M17" s="47"/>
    </row>
    <row r="18" spans="1:13" ht="16.5">
      <c r="A18" s="51"/>
      <c r="B18" s="49"/>
      <c r="C18" s="49"/>
      <c r="D18" s="49"/>
      <c r="E18" s="49"/>
      <c r="F18" s="47"/>
      <c r="G18" s="47"/>
      <c r="H18" s="47"/>
      <c r="I18" s="47"/>
      <c r="J18" s="47"/>
      <c r="K18" s="47"/>
      <c r="L18" s="47"/>
      <c r="M18" s="47"/>
    </row>
    <row r="19" spans="1:13" ht="16.5">
      <c r="A19" s="49"/>
      <c r="B19" s="49"/>
      <c r="C19" s="49"/>
      <c r="D19" s="49"/>
      <c r="E19" s="49"/>
      <c r="F19" s="47"/>
      <c r="G19" s="47"/>
      <c r="H19" s="47"/>
      <c r="I19" s="47"/>
      <c r="J19" s="47"/>
      <c r="K19" s="47"/>
      <c r="L19" s="47"/>
      <c r="M19" s="47"/>
    </row>
    <row r="20" spans="1:13" ht="16.5">
      <c r="A20" s="49"/>
      <c r="B20" s="49"/>
      <c r="C20" s="49"/>
      <c r="D20" s="49"/>
      <c r="E20" s="49"/>
      <c r="F20" s="47"/>
      <c r="G20" s="47"/>
      <c r="H20" s="47"/>
      <c r="I20" s="47"/>
      <c r="J20" s="47"/>
      <c r="K20" s="47"/>
      <c r="L20" s="47"/>
      <c r="M20" s="47"/>
    </row>
    <row r="21" spans="1:13" ht="16.5">
      <c r="A21" s="58"/>
      <c r="B21" s="49"/>
      <c r="C21" s="49"/>
      <c r="D21" s="49"/>
      <c r="E21" s="58"/>
      <c r="F21" s="47"/>
      <c r="G21" s="47"/>
      <c r="H21" s="47"/>
      <c r="I21" s="47"/>
      <c r="J21" s="47"/>
      <c r="K21" s="47"/>
      <c r="L21" s="47"/>
      <c r="M21" s="47"/>
    </row>
    <row r="22" spans="1:13" ht="16.5">
      <c r="A22" s="58"/>
      <c r="B22" s="49"/>
      <c r="C22" s="49"/>
      <c r="D22" s="49"/>
      <c r="E22" s="49"/>
      <c r="F22" s="47"/>
      <c r="G22" s="47"/>
      <c r="H22" s="47"/>
      <c r="I22" s="47"/>
      <c r="J22" s="47"/>
      <c r="K22" s="47"/>
      <c r="L22" s="47"/>
      <c r="M22" s="47"/>
    </row>
    <row r="23" spans="1:13" ht="16.5">
      <c r="A23" s="49"/>
      <c r="B23" s="49"/>
      <c r="C23" s="49"/>
      <c r="D23" s="49"/>
      <c r="E23" s="49"/>
      <c r="F23" s="47"/>
      <c r="G23" s="47"/>
      <c r="H23" s="47"/>
      <c r="I23" s="47"/>
      <c r="J23" s="47"/>
      <c r="K23" s="47"/>
      <c r="L23" s="47"/>
      <c r="M23" s="47"/>
    </row>
    <row r="24" spans="1:13" ht="16.5">
      <c r="A24" s="49"/>
      <c r="B24" s="49"/>
      <c r="C24" s="49"/>
      <c r="D24" s="49"/>
      <c r="E24" s="49"/>
      <c r="F24" s="47"/>
      <c r="G24" s="47"/>
      <c r="H24" s="47"/>
      <c r="I24" s="47"/>
      <c r="J24" s="47"/>
      <c r="K24" s="47"/>
      <c r="L24" s="47"/>
      <c r="M24" s="47"/>
    </row>
    <row r="25" spans="1:13" ht="16.5">
      <c r="A25" s="49"/>
      <c r="B25" s="49"/>
      <c r="C25" s="49"/>
      <c r="D25" s="49"/>
      <c r="E25" s="49"/>
      <c r="F25" s="47"/>
      <c r="G25" s="47"/>
      <c r="H25" s="47"/>
      <c r="I25" s="47"/>
      <c r="J25" s="47"/>
      <c r="K25" s="47"/>
      <c r="L25" s="47"/>
      <c r="M25" s="47"/>
    </row>
    <row r="26" spans="1:13" ht="16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6.5">
      <c r="A27" s="58"/>
      <c r="B27" s="49"/>
      <c r="C27" s="49"/>
      <c r="D27" s="49"/>
      <c r="E27" s="49"/>
      <c r="F27" s="47"/>
      <c r="G27" s="47"/>
      <c r="H27" s="47"/>
      <c r="I27" s="47"/>
      <c r="J27" s="47"/>
      <c r="K27" s="47"/>
      <c r="L27" s="47"/>
      <c r="M27" s="47"/>
    </row>
    <row r="28" spans="1:13" ht="16.5">
      <c r="A28" s="49"/>
      <c r="B28" s="49"/>
      <c r="C28" s="49"/>
      <c r="D28" s="49"/>
      <c r="E28" s="49"/>
      <c r="F28" s="47"/>
      <c r="G28" s="47"/>
      <c r="H28" s="47"/>
      <c r="I28" s="47"/>
      <c r="J28" s="47"/>
      <c r="K28" s="47"/>
      <c r="L28" s="47"/>
      <c r="M28" s="47"/>
    </row>
    <row r="29" spans="1:13" ht="16.5">
      <c r="A29" s="49"/>
      <c r="B29" s="49"/>
      <c r="C29" s="49"/>
      <c r="D29" s="49"/>
      <c r="E29" s="49"/>
      <c r="F29" s="47"/>
      <c r="G29" s="47"/>
      <c r="H29" s="47"/>
      <c r="I29" s="47"/>
      <c r="J29" s="47"/>
      <c r="K29" s="47"/>
      <c r="L29" s="47"/>
      <c r="M29" s="47"/>
    </row>
    <row r="30" spans="1:13" ht="16.5">
      <c r="A30" s="50"/>
      <c r="B30" s="49"/>
      <c r="C30" s="49"/>
      <c r="D30" s="49"/>
      <c r="E30" s="49"/>
      <c r="F30" s="47"/>
      <c r="G30" s="47"/>
      <c r="H30" s="47"/>
      <c r="I30" s="47"/>
      <c r="J30" s="47"/>
      <c r="K30" s="47"/>
      <c r="L30" s="47"/>
      <c r="M30" s="47"/>
    </row>
    <row r="31" spans="1:12" ht="17.25" customHeight="1">
      <c r="A31" s="49"/>
      <c r="B31" s="54"/>
      <c r="C31" s="54"/>
      <c r="D31" s="54"/>
      <c r="E31" s="54"/>
      <c r="J31" s="67"/>
      <c r="L31" s="47"/>
    </row>
    <row r="32" spans="1:12" ht="16.5">
      <c r="A32" s="49"/>
      <c r="B32" s="54"/>
      <c r="C32" s="54"/>
      <c r="D32" s="54"/>
      <c r="E32" s="54"/>
      <c r="J32" s="47"/>
      <c r="L32" s="47"/>
    </row>
    <row r="33" spans="1:5" ht="16.5">
      <c r="A33" s="64"/>
      <c r="E33" s="89"/>
    </row>
    <row r="34" spans="1:5" ht="16.5">
      <c r="A34" s="54"/>
      <c r="B34" s="54"/>
      <c r="C34" s="54"/>
      <c r="D34" s="54"/>
      <c r="E34" s="54"/>
    </row>
    <row r="35" spans="1:5" ht="16.5">
      <c r="A35" s="58"/>
      <c r="B35" s="54"/>
      <c r="C35" s="54"/>
      <c r="D35" s="54"/>
      <c r="E35" s="54"/>
    </row>
    <row r="36" spans="1:5" ht="16.5">
      <c r="A36" s="49"/>
      <c r="B36" s="54"/>
      <c r="C36" s="54"/>
      <c r="D36" s="54"/>
      <c r="E36" s="54"/>
    </row>
    <row r="37" spans="1:5" ht="16.5">
      <c r="A37" s="49"/>
      <c r="B37" s="54"/>
      <c r="C37" s="54"/>
      <c r="D37" s="54"/>
      <c r="E37" s="54"/>
    </row>
    <row r="38" spans="1:5" ht="16.5">
      <c r="A38" s="49"/>
      <c r="B38" s="54"/>
      <c r="C38" s="54"/>
      <c r="D38" s="54"/>
      <c r="E38" s="54"/>
    </row>
    <row r="39" spans="1:5" ht="16.5">
      <c r="A39" s="90"/>
      <c r="B39" s="54"/>
      <c r="C39" s="54"/>
      <c r="D39" s="54"/>
      <c r="E39" s="54"/>
    </row>
    <row r="40" spans="1:5" ht="16.5">
      <c r="A40" s="90"/>
      <c r="B40" s="54"/>
      <c r="C40" s="54"/>
      <c r="D40" s="54"/>
      <c r="E40" s="54"/>
    </row>
    <row r="41" spans="1:5" ht="16.5">
      <c r="A41" s="90"/>
      <c r="B41" s="54"/>
      <c r="C41" s="54"/>
      <c r="D41" s="54"/>
      <c r="E41" s="54"/>
    </row>
    <row r="43" spans="1:5" ht="16.5">
      <c r="A43" s="54"/>
      <c r="B43" s="54"/>
      <c r="C43" s="54"/>
      <c r="D43" s="54"/>
      <c r="E43" s="54"/>
    </row>
    <row r="44" spans="1:5" ht="16.5">
      <c r="A44" s="54"/>
      <c r="B44" s="54"/>
      <c r="C44" s="54"/>
      <c r="D44" s="54"/>
      <c r="E44" s="54"/>
    </row>
    <row r="45" spans="1:5" ht="16.5">
      <c r="A45" s="54"/>
      <c r="B45" s="54"/>
      <c r="C45" s="54"/>
      <c r="D45" s="54"/>
      <c r="E45" s="54"/>
    </row>
    <row r="46" spans="1:5" ht="16.5">
      <c r="A46" s="54"/>
      <c r="B46" s="54"/>
      <c r="C46" s="54"/>
      <c r="D46" s="54"/>
      <c r="E46" s="54"/>
    </row>
    <row r="47" spans="1:5" ht="16.5">
      <c r="A47" s="54"/>
      <c r="B47" s="54"/>
      <c r="C47" s="54"/>
      <c r="D47" s="54"/>
      <c r="E47" s="54"/>
    </row>
    <row r="48" spans="1:5" ht="16.5">
      <c r="A48" s="54"/>
      <c r="B48" s="54"/>
      <c r="C48" s="54"/>
      <c r="D48" s="54"/>
      <c r="E48" s="54"/>
    </row>
    <row r="49" spans="1:5" ht="16.5">
      <c r="A49" s="54"/>
      <c r="B49" s="54"/>
      <c r="C49" s="54"/>
      <c r="D49" s="54"/>
      <c r="E49" s="54"/>
    </row>
    <row r="50" spans="1:5" ht="16.5">
      <c r="A50" s="66"/>
      <c r="B50" s="54"/>
      <c r="C50" s="54"/>
      <c r="D50" s="54"/>
      <c r="E50" s="54"/>
    </row>
    <row r="51" spans="1:5" ht="16.5">
      <c r="A51" s="69"/>
      <c r="B51" s="70"/>
      <c r="C51" s="70"/>
      <c r="D51" s="70"/>
      <c r="E51" s="71"/>
    </row>
    <row r="52" spans="1:5" ht="16.5">
      <c r="A52" s="72"/>
      <c r="B52" s="54"/>
      <c r="C52" s="54"/>
      <c r="D52" s="54"/>
      <c r="E52" s="54"/>
    </row>
    <row r="53" spans="1:5" ht="16.5">
      <c r="A53" s="66"/>
      <c r="B53" s="54"/>
      <c r="C53" s="54"/>
      <c r="D53" s="54"/>
      <c r="E53" s="54"/>
    </row>
    <row r="54" spans="1:5" ht="16.5">
      <c r="A54" s="66"/>
      <c r="B54" s="54"/>
      <c r="C54" s="54"/>
      <c r="D54" s="54"/>
      <c r="E54" s="54"/>
    </row>
    <row r="55" spans="1:5" ht="16.5">
      <c r="A55" s="65"/>
      <c r="E55" s="68"/>
    </row>
    <row r="56" ht="16.5">
      <c r="A56" s="65"/>
    </row>
    <row r="58" spans="1:5" ht="16.5">
      <c r="A58" s="54"/>
      <c r="B58" s="54"/>
      <c r="C58" s="54"/>
      <c r="D58" s="54"/>
      <c r="E58" s="54"/>
    </row>
    <row r="59" spans="1:5" ht="16.5">
      <c r="A59" s="54"/>
      <c r="B59" s="54"/>
      <c r="C59" s="54"/>
      <c r="D59" s="54"/>
      <c r="E59" s="54"/>
    </row>
    <row r="60" spans="1:5" ht="16.5">
      <c r="A60" s="54"/>
      <c r="B60" s="54"/>
      <c r="C60" s="54"/>
      <c r="D60" s="54"/>
      <c r="E60" s="54"/>
    </row>
    <row r="61" spans="1:5" ht="16.5">
      <c r="A61" s="54"/>
      <c r="B61" s="54"/>
      <c r="C61" s="54"/>
      <c r="D61" s="54"/>
      <c r="E61" s="54"/>
    </row>
    <row r="62" spans="1:5" ht="16.5">
      <c r="A62" s="54"/>
      <c r="B62" s="54"/>
      <c r="C62" s="54"/>
      <c r="D62" s="54"/>
      <c r="E62" s="54"/>
    </row>
    <row r="63" spans="1:5" ht="16.5">
      <c r="A63" s="54"/>
      <c r="B63" s="54"/>
      <c r="C63" s="54"/>
      <c r="D63" s="54"/>
      <c r="E63" s="54"/>
    </row>
    <row r="65" ht="16.5">
      <c r="E65" s="6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0">
      <selection activeCell="L20" sqref="L20"/>
    </sheetView>
  </sheetViews>
  <sheetFormatPr defaultColWidth="8.72265625" defaultRowHeight="16.5"/>
  <cols>
    <col min="1" max="1" width="24.36328125" style="0" customWidth="1"/>
    <col min="2" max="2" width="6.36328125" style="0" customWidth="1"/>
    <col min="3" max="3" width="5.99609375" style="0" customWidth="1"/>
    <col min="4" max="4" width="5.453125" style="0" customWidth="1"/>
    <col min="5" max="5" width="4.6328125" style="0" customWidth="1"/>
    <col min="6" max="6" width="5.90625" style="0" customWidth="1"/>
    <col min="7" max="7" width="5.54296875" style="0" customWidth="1"/>
    <col min="8" max="10" width="4.6328125" style="0" customWidth="1"/>
    <col min="11" max="11" width="5.36328125" style="0" customWidth="1"/>
    <col min="12" max="12" width="7.0859375" style="0" customWidth="1"/>
    <col min="13" max="13" width="8.18359375" style="0" customWidth="1"/>
    <col min="15" max="15" width="7.453125" style="0" customWidth="1"/>
  </cols>
  <sheetData>
    <row r="1" spans="1:13" ht="16.5">
      <c r="A1" s="143" t="s">
        <v>107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92"/>
    </row>
    <row r="2" spans="1:16" ht="76.5" customHeight="1">
      <c r="A2" s="88" t="s">
        <v>79</v>
      </c>
      <c r="B2" s="88" t="s">
        <v>80</v>
      </c>
      <c r="C2" s="88" t="s">
        <v>118</v>
      </c>
      <c r="D2" s="88" t="s">
        <v>119</v>
      </c>
      <c r="E2" s="88" t="s">
        <v>120</v>
      </c>
      <c r="F2" s="88" t="s">
        <v>85</v>
      </c>
      <c r="G2" s="88" t="s">
        <v>86</v>
      </c>
      <c r="H2" s="75">
        <v>340</v>
      </c>
      <c r="I2" s="75">
        <v>251</v>
      </c>
      <c r="J2" s="75">
        <v>241</v>
      </c>
      <c r="K2" s="75">
        <v>290</v>
      </c>
      <c r="L2" s="75" t="s">
        <v>78</v>
      </c>
      <c r="M2" s="75" t="s">
        <v>111</v>
      </c>
      <c r="N2" s="91" t="s">
        <v>2</v>
      </c>
      <c r="O2" s="91" t="s">
        <v>112</v>
      </c>
      <c r="P2" s="93" t="s">
        <v>115</v>
      </c>
    </row>
    <row r="3" spans="1:16" ht="16.5">
      <c r="A3" s="75" t="s">
        <v>81</v>
      </c>
      <c r="B3" s="75">
        <v>3350</v>
      </c>
      <c r="C3" s="75">
        <v>400</v>
      </c>
      <c r="D3" s="75">
        <v>36</v>
      </c>
      <c r="E3" s="75">
        <v>125</v>
      </c>
      <c r="F3" s="75">
        <v>250</v>
      </c>
      <c r="G3" s="75">
        <v>50</v>
      </c>
      <c r="H3" s="75">
        <v>75</v>
      </c>
      <c r="I3" s="75"/>
      <c r="J3" s="75"/>
      <c r="K3" s="75">
        <v>45.4</v>
      </c>
      <c r="L3" s="75">
        <f>B3+C3+D3+E3+F3+G3+H3+K3</f>
        <v>4331.4</v>
      </c>
      <c r="M3" s="75">
        <v>0</v>
      </c>
      <c r="N3" s="91">
        <v>0</v>
      </c>
      <c r="O3" s="75">
        <v>0</v>
      </c>
      <c r="P3" s="82">
        <f>O3*0.95</f>
        <v>0</v>
      </c>
    </row>
    <row r="4" spans="1:16" ht="16.5">
      <c r="A4" s="75" t="s">
        <v>82</v>
      </c>
      <c r="B4" s="75">
        <v>1179.9</v>
      </c>
      <c r="C4" s="75">
        <v>452.7</v>
      </c>
      <c r="D4" s="75">
        <v>26.4</v>
      </c>
      <c r="E4" s="75">
        <v>1200</v>
      </c>
      <c r="F4" s="75">
        <v>150</v>
      </c>
      <c r="G4" s="75">
        <v>50</v>
      </c>
      <c r="H4" s="75">
        <v>50</v>
      </c>
      <c r="I4" s="75"/>
      <c r="J4" s="75"/>
      <c r="K4" s="75">
        <v>150</v>
      </c>
      <c r="L4" s="75">
        <f>B4+C4+D4+E4+F4+G4+H4+K4</f>
        <v>3259</v>
      </c>
      <c r="M4" s="75">
        <v>0</v>
      </c>
      <c r="N4" s="75">
        <v>0</v>
      </c>
      <c r="O4" s="75">
        <v>0</v>
      </c>
      <c r="P4" s="82">
        <f>O4*0.95</f>
        <v>0</v>
      </c>
    </row>
    <row r="5" spans="1:17" ht="16.5">
      <c r="A5" s="75" t="s">
        <v>83</v>
      </c>
      <c r="B5" s="75">
        <v>0</v>
      </c>
      <c r="C5" s="75">
        <v>457</v>
      </c>
      <c r="D5" s="75">
        <v>30</v>
      </c>
      <c r="E5" s="75">
        <v>500</v>
      </c>
      <c r="F5" s="75">
        <v>120</v>
      </c>
      <c r="G5" s="75">
        <v>50</v>
      </c>
      <c r="H5" s="75">
        <v>22</v>
      </c>
      <c r="I5" s="75"/>
      <c r="J5" s="75"/>
      <c r="K5" s="75">
        <v>24</v>
      </c>
      <c r="L5" s="75">
        <f>B5+C5+D5+E5+F5+G5+H5+K5</f>
        <v>1203</v>
      </c>
      <c r="M5" s="75">
        <v>0</v>
      </c>
      <c r="N5" s="75">
        <v>0</v>
      </c>
      <c r="O5" s="106">
        <v>0</v>
      </c>
      <c r="P5" s="94"/>
      <c r="Q5" s="96">
        <v>2444.5</v>
      </c>
    </row>
    <row r="6" spans="1:16" ht="16.5">
      <c r="A6" s="75" t="s">
        <v>84</v>
      </c>
      <c r="B6" s="75">
        <v>5222</v>
      </c>
      <c r="C6" s="75">
        <v>250</v>
      </c>
      <c r="D6" s="75">
        <v>140</v>
      </c>
      <c r="E6" s="75">
        <v>140</v>
      </c>
      <c r="F6" s="75">
        <v>360</v>
      </c>
      <c r="G6" s="75">
        <v>100</v>
      </c>
      <c r="H6" s="75">
        <v>370</v>
      </c>
      <c r="I6" s="75"/>
      <c r="J6" s="75"/>
      <c r="K6" s="75">
        <v>40</v>
      </c>
      <c r="L6" s="75">
        <f>B6+C6+D6+E6+F6+G6+H6+K6</f>
        <v>6622</v>
      </c>
      <c r="M6" s="75">
        <v>0</v>
      </c>
      <c r="N6" s="75">
        <v>0</v>
      </c>
      <c r="O6" s="75">
        <v>0</v>
      </c>
      <c r="P6" s="82">
        <f>O6*0.95</f>
        <v>0</v>
      </c>
    </row>
    <row r="7" spans="1:16" ht="16.5">
      <c r="A7" s="75" t="s">
        <v>87</v>
      </c>
      <c r="B7" s="75"/>
      <c r="C7" s="75"/>
      <c r="D7" s="75"/>
      <c r="E7" s="75"/>
      <c r="F7" s="75"/>
      <c r="G7" s="75"/>
      <c r="H7" s="75"/>
      <c r="I7" s="75"/>
      <c r="J7" s="75">
        <v>5300</v>
      </c>
      <c r="K7" s="75"/>
      <c r="L7" s="75">
        <v>5300</v>
      </c>
      <c r="M7" s="75">
        <v>0</v>
      </c>
      <c r="N7" s="75">
        <v>0</v>
      </c>
      <c r="O7" s="75">
        <v>0</v>
      </c>
      <c r="P7" s="82">
        <f>O7*0.95</f>
        <v>0</v>
      </c>
    </row>
    <row r="8" spans="1:16" ht="16.5">
      <c r="A8" s="75" t="s">
        <v>88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>
        <v>100</v>
      </c>
      <c r="M8" s="75">
        <v>0</v>
      </c>
      <c r="N8" s="75">
        <v>0</v>
      </c>
      <c r="O8" s="75">
        <v>0</v>
      </c>
      <c r="P8" s="82">
        <f aca="true" t="shared" si="0" ref="P8:P21">O8*0.95</f>
        <v>0</v>
      </c>
    </row>
    <row r="9" spans="1:16" ht="16.5">
      <c r="A9" s="75" t="s">
        <v>89</v>
      </c>
      <c r="B9" s="75">
        <v>301.175</v>
      </c>
      <c r="C9" s="75"/>
      <c r="D9" s="75"/>
      <c r="E9" s="75"/>
      <c r="F9" s="75"/>
      <c r="G9" s="75"/>
      <c r="H9" s="75"/>
      <c r="I9" s="75"/>
      <c r="J9" s="75"/>
      <c r="K9" s="75"/>
      <c r="L9" s="75">
        <f>B9</f>
        <v>301.175</v>
      </c>
      <c r="M9" s="75">
        <v>0</v>
      </c>
      <c r="N9" s="75">
        <v>0</v>
      </c>
      <c r="O9" s="75">
        <v>0</v>
      </c>
      <c r="P9" s="82">
        <f t="shared" si="0"/>
        <v>0</v>
      </c>
    </row>
    <row r="10" spans="1:16" ht="16.5">
      <c r="A10" s="75" t="s">
        <v>90</v>
      </c>
      <c r="B10" s="75"/>
      <c r="C10" s="75"/>
      <c r="D10" s="75"/>
      <c r="E10" s="75"/>
      <c r="F10" s="75"/>
      <c r="G10" s="75"/>
      <c r="H10" s="75"/>
      <c r="I10" s="75">
        <v>200</v>
      </c>
      <c r="J10" s="75"/>
      <c r="K10" s="75"/>
      <c r="L10" s="75">
        <v>200</v>
      </c>
      <c r="M10" s="75">
        <v>0</v>
      </c>
      <c r="N10" s="75">
        <v>0</v>
      </c>
      <c r="O10" s="75">
        <v>0</v>
      </c>
      <c r="P10" s="82">
        <f t="shared" si="0"/>
        <v>0</v>
      </c>
    </row>
    <row r="11" spans="1:16" ht="16.5">
      <c r="A11" s="75" t="s">
        <v>117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>
        <v>10</v>
      </c>
      <c r="M11" s="75">
        <v>0</v>
      </c>
      <c r="N11" s="75">
        <v>0</v>
      </c>
      <c r="O11" s="75">
        <v>0</v>
      </c>
      <c r="P11" s="82">
        <f t="shared" si="0"/>
        <v>0</v>
      </c>
    </row>
    <row r="12" spans="1:16" ht="26.25">
      <c r="A12" s="88" t="s">
        <v>91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>
        <v>250</v>
      </c>
      <c r="M12" s="75">
        <v>0</v>
      </c>
      <c r="N12" s="75">
        <v>0</v>
      </c>
      <c r="O12" s="75">
        <v>0</v>
      </c>
      <c r="P12" s="82">
        <f t="shared" si="0"/>
        <v>0</v>
      </c>
    </row>
    <row r="13" spans="1:16" ht="26.25">
      <c r="A13" s="88" t="s">
        <v>92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>
        <v>500</v>
      </c>
      <c r="M13" s="75">
        <v>0</v>
      </c>
      <c r="N13" s="75">
        <v>0</v>
      </c>
      <c r="O13" s="75">
        <v>0</v>
      </c>
      <c r="P13" s="82">
        <f t="shared" si="0"/>
        <v>0</v>
      </c>
    </row>
    <row r="14" spans="1:16" ht="26.25">
      <c r="A14" s="88" t="s">
        <v>93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>
        <v>800</v>
      </c>
      <c r="M14" s="75">
        <v>0</v>
      </c>
      <c r="N14" s="75">
        <v>0</v>
      </c>
      <c r="O14" s="75">
        <v>0</v>
      </c>
      <c r="P14" s="82">
        <f t="shared" si="0"/>
        <v>0</v>
      </c>
    </row>
    <row r="15" spans="1:16" ht="16.5">
      <c r="A15" s="88" t="s">
        <v>108</v>
      </c>
      <c r="B15" s="75"/>
      <c r="C15" s="75"/>
      <c r="D15" s="75"/>
      <c r="E15" s="75"/>
      <c r="F15" s="75"/>
      <c r="G15" s="75"/>
      <c r="H15" s="75"/>
      <c r="I15" s="75">
        <v>93.4</v>
      </c>
      <c r="J15" s="75"/>
      <c r="K15" s="75"/>
      <c r="L15" s="75">
        <v>94</v>
      </c>
      <c r="M15" s="75">
        <v>0</v>
      </c>
      <c r="N15" s="75">
        <v>0</v>
      </c>
      <c r="O15" s="75">
        <v>0</v>
      </c>
      <c r="P15" s="82">
        <f t="shared" si="0"/>
        <v>0</v>
      </c>
    </row>
    <row r="16" spans="1:16" ht="26.25">
      <c r="A16" s="88" t="s">
        <v>109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>
        <v>50</v>
      </c>
      <c r="M16" s="75">
        <v>0</v>
      </c>
      <c r="N16" s="75">
        <v>0</v>
      </c>
      <c r="O16" s="75">
        <v>0</v>
      </c>
      <c r="P16" s="82">
        <f t="shared" si="0"/>
        <v>0</v>
      </c>
    </row>
    <row r="17" spans="1:16" ht="16.5">
      <c r="A17" s="75" t="s">
        <v>95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>
        <v>1500</v>
      </c>
      <c r="M17" s="75">
        <v>0</v>
      </c>
      <c r="N17" s="75">
        <v>0</v>
      </c>
      <c r="O17" s="75">
        <v>0</v>
      </c>
      <c r="P17" s="82">
        <f t="shared" si="0"/>
        <v>0</v>
      </c>
    </row>
    <row r="18" spans="1:16" ht="16.5">
      <c r="A18" s="75" t="s">
        <v>106</v>
      </c>
      <c r="B18" s="75"/>
      <c r="C18" s="75"/>
      <c r="D18" s="75"/>
      <c r="E18" s="75"/>
      <c r="F18" s="75"/>
      <c r="G18" s="75"/>
      <c r="H18" s="75"/>
      <c r="I18" s="75"/>
      <c r="J18" s="75"/>
      <c r="K18" s="75">
        <v>113</v>
      </c>
      <c r="L18" s="75">
        <v>113</v>
      </c>
      <c r="M18" s="75">
        <v>0</v>
      </c>
      <c r="N18" s="75">
        <v>0</v>
      </c>
      <c r="O18" s="75">
        <v>0</v>
      </c>
      <c r="P18" s="82">
        <f t="shared" si="0"/>
        <v>0</v>
      </c>
    </row>
    <row r="19" spans="1:16" ht="30">
      <c r="A19" s="50" t="s">
        <v>110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>
        <v>968.2</v>
      </c>
      <c r="M19" s="49">
        <v>0</v>
      </c>
      <c r="N19" s="75">
        <v>0</v>
      </c>
      <c r="O19" s="75">
        <v>0</v>
      </c>
      <c r="P19" s="82">
        <f t="shared" si="0"/>
        <v>0</v>
      </c>
    </row>
    <row r="20" spans="1:16" ht="16.5">
      <c r="A20" s="50" t="s">
        <v>113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>
        <v>25</v>
      </c>
      <c r="M20" s="49"/>
      <c r="N20" s="75"/>
      <c r="O20" s="75">
        <v>0</v>
      </c>
      <c r="P20" s="82">
        <f t="shared" si="0"/>
        <v>0</v>
      </c>
    </row>
    <row r="21" spans="1:16" ht="16.5">
      <c r="A21" s="50" t="s">
        <v>116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>
        <v>350</v>
      </c>
      <c r="M21" s="49"/>
      <c r="N21" s="75"/>
      <c r="O21" s="75">
        <v>0</v>
      </c>
      <c r="P21" s="82">
        <f t="shared" si="0"/>
        <v>0</v>
      </c>
    </row>
    <row r="22" spans="1:16" ht="16.5">
      <c r="A22" s="49" t="s">
        <v>77</v>
      </c>
      <c r="B22" s="49">
        <f>B3+B4+B5+B6</f>
        <v>9751.9</v>
      </c>
      <c r="C22" s="49">
        <f>C3+C4+C5+C6</f>
        <v>1559.7</v>
      </c>
      <c r="D22" s="49">
        <f aca="true" t="shared" si="1" ref="D22:K22">D3+D4+D5+D6</f>
        <v>232.4</v>
      </c>
      <c r="E22" s="49">
        <f t="shared" si="1"/>
        <v>1965</v>
      </c>
      <c r="F22" s="49">
        <f t="shared" si="1"/>
        <v>880</v>
      </c>
      <c r="G22" s="49">
        <f t="shared" si="1"/>
        <v>250</v>
      </c>
      <c r="H22" s="49">
        <f t="shared" si="1"/>
        <v>517</v>
      </c>
      <c r="I22" s="49">
        <v>293.4</v>
      </c>
      <c r="J22" s="49">
        <v>5300</v>
      </c>
      <c r="K22" s="49">
        <f t="shared" si="1"/>
        <v>259.4</v>
      </c>
      <c r="L22" s="49">
        <f>L3+L4+L5+L6+L7+L8+L9+L10+L11+L12+L13+L14+L15+L16+L17+L18+L19+L20+L21</f>
        <v>25976.775</v>
      </c>
      <c r="M22" s="49">
        <f>M3+M4+M5+M6+M7+M8+M9+M10+M11+M12+M13+M14+M15+M16+M17+M18+M19+M20+M21</f>
        <v>0</v>
      </c>
      <c r="N22" s="49">
        <f>N3+N4+N5+N6+N7+N8+N9+N10+N11+N12+N13+N14+N15+N16+N17+N18+N19+N20+N21</f>
        <v>0</v>
      </c>
      <c r="O22" s="82">
        <f>O3+O4+O6+O7+O8+O9+O10+O11+O12+O13+O14+O15+O16+O17+O18+O19+O20</f>
        <v>0</v>
      </c>
      <c r="P22" s="82">
        <f>P3+P4+P6+P7+P8+P9+P10+P11+P12+P13+P14+P15+P16+P17+P18+P19+P20</f>
        <v>0</v>
      </c>
    </row>
    <row r="23" spans="1:16" ht="16.5">
      <c r="A23" s="47" t="s">
        <v>114</v>
      </c>
      <c r="B23" s="47">
        <f>B22+C22</f>
        <v>11311.6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P23" s="95">
        <f>O22-P22</f>
        <v>0</v>
      </c>
    </row>
    <row r="24" spans="1:13" ht="16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6.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</sheetData>
  <sheetProtection/>
  <mergeCells count="1">
    <mergeCell ref="A1:L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7" sqref="B7"/>
    </sheetView>
  </sheetViews>
  <sheetFormatPr defaultColWidth="8.72265625" defaultRowHeight="16.5"/>
  <cols>
    <col min="1" max="1" width="26.8125" style="0" customWidth="1"/>
  </cols>
  <sheetData>
    <row r="1" ht="16.5">
      <c r="A1" t="s">
        <v>94</v>
      </c>
    </row>
    <row r="2" spans="1:2" ht="16.5">
      <c r="A2" s="54" t="s">
        <v>95</v>
      </c>
      <c r="B2" s="54">
        <v>1517</v>
      </c>
    </row>
    <row r="3" spans="1:2" ht="16.5">
      <c r="A3" s="54" t="s">
        <v>96</v>
      </c>
      <c r="B3" s="54">
        <v>650</v>
      </c>
    </row>
    <row r="4" spans="1:2" ht="16.5">
      <c r="A4" s="54" t="s">
        <v>97</v>
      </c>
      <c r="B4" s="54">
        <v>500</v>
      </c>
    </row>
    <row r="5" spans="1:2" ht="16.5">
      <c r="A5" s="54" t="s">
        <v>98</v>
      </c>
      <c r="B5" s="54">
        <v>1100</v>
      </c>
    </row>
    <row r="6" spans="1:2" ht="33">
      <c r="A6" s="73" t="s">
        <v>99</v>
      </c>
      <c r="B6" s="54">
        <v>1433</v>
      </c>
    </row>
    <row r="7" spans="1:2" ht="16.5">
      <c r="A7" s="54"/>
      <c r="B7" s="86">
        <f>B2+B3+B4+B5+B6</f>
        <v>5200</v>
      </c>
    </row>
    <row r="8" spans="1:2" ht="16.5">
      <c r="A8" s="66" t="s">
        <v>100</v>
      </c>
      <c r="B8" s="66">
        <v>95</v>
      </c>
    </row>
    <row r="9" spans="1:2" ht="33">
      <c r="A9" s="74" t="s">
        <v>101</v>
      </c>
      <c r="B9" s="54">
        <v>45</v>
      </c>
    </row>
    <row r="10" spans="1:2" ht="33">
      <c r="A10" s="74" t="s">
        <v>102</v>
      </c>
      <c r="B10" s="54">
        <v>150</v>
      </c>
    </row>
    <row r="11" spans="1:2" ht="16.5">
      <c r="A11" s="74" t="s">
        <v>103</v>
      </c>
      <c r="B11" s="54">
        <v>110</v>
      </c>
    </row>
    <row r="12" spans="1:2" ht="33">
      <c r="A12" s="74" t="s">
        <v>104</v>
      </c>
      <c r="B12" s="54">
        <v>65</v>
      </c>
    </row>
    <row r="13" spans="1:2" ht="33">
      <c r="A13" s="74" t="s">
        <v>105</v>
      </c>
      <c r="B13" s="66">
        <v>65</v>
      </c>
    </row>
    <row r="14" spans="1:2" ht="16.5">
      <c r="A14" s="54"/>
      <c r="B14" s="66">
        <v>5730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U7" sqref="U7"/>
    </sheetView>
  </sheetViews>
  <sheetFormatPr defaultColWidth="8.72265625" defaultRowHeight="16.5"/>
  <cols>
    <col min="1" max="1" width="26.453125" style="0" customWidth="1"/>
    <col min="2" max="2" width="4.8125" style="0" customWidth="1"/>
    <col min="3" max="3" width="5.90625" style="0" customWidth="1"/>
    <col min="4" max="4" width="4.99609375" style="0" customWidth="1"/>
    <col min="5" max="5" width="5.36328125" style="0" customWidth="1"/>
    <col min="6" max="6" width="4.36328125" style="0" customWidth="1"/>
    <col min="7" max="7" width="4.90625" style="0" customWidth="1"/>
    <col min="8" max="8" width="4.0859375" style="0" customWidth="1"/>
    <col min="9" max="9" width="5.36328125" style="0" customWidth="1"/>
    <col min="10" max="10" width="4.6328125" style="0" customWidth="1"/>
    <col min="11" max="11" width="5.18359375" style="0" customWidth="1"/>
    <col min="12" max="12" width="4.99609375" style="0" customWidth="1"/>
    <col min="13" max="13" width="5.8125" style="0" customWidth="1"/>
    <col min="14" max="14" width="4.54296875" style="0" customWidth="1"/>
    <col min="15" max="15" width="5.36328125" style="0" customWidth="1"/>
    <col min="16" max="16" width="4.6328125" style="0" customWidth="1"/>
    <col min="17" max="17" width="4.99609375" style="0" customWidth="1"/>
    <col min="18" max="18" width="4.36328125" style="0" customWidth="1"/>
    <col min="19" max="19" width="6.453125" style="0" customWidth="1"/>
  </cols>
  <sheetData>
    <row r="1" spans="1:19" ht="16.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ht="45" customHeight="1">
      <c r="A2" s="76"/>
      <c r="B2" s="146"/>
      <c r="C2" s="146"/>
      <c r="D2" s="146"/>
      <c r="E2" s="146"/>
      <c r="F2" s="144"/>
      <c r="G2" s="144"/>
      <c r="H2" s="146"/>
      <c r="I2" s="146"/>
      <c r="J2" s="146"/>
      <c r="K2" s="146"/>
      <c r="L2" s="146"/>
      <c r="M2" s="146"/>
      <c r="N2" s="147"/>
      <c r="O2" s="148"/>
      <c r="P2" s="144"/>
      <c r="Q2" s="144"/>
      <c r="R2" s="144"/>
      <c r="S2" s="144"/>
    </row>
    <row r="3" spans="1:19" ht="43.5" customHeight="1">
      <c r="A3" s="76"/>
      <c r="B3" s="77"/>
      <c r="C3" s="78"/>
      <c r="D3" s="77"/>
      <c r="E3" s="78"/>
      <c r="F3" s="77"/>
      <c r="G3" s="78"/>
      <c r="H3" s="77"/>
      <c r="I3" s="78"/>
      <c r="J3" s="77"/>
      <c r="K3" s="78"/>
      <c r="L3" s="79"/>
      <c r="M3" s="79"/>
      <c r="N3" s="79"/>
      <c r="O3" s="79"/>
      <c r="P3" s="80"/>
      <c r="Q3" s="80"/>
      <c r="R3" s="81"/>
      <c r="S3" s="81"/>
    </row>
    <row r="4" spans="1:19" ht="16.5">
      <c r="A4" s="82"/>
      <c r="B4" s="82"/>
      <c r="C4" s="8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ht="16.5">
      <c r="A5" s="82"/>
      <c r="B5" s="82"/>
      <c r="C5" s="83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6.5">
      <c r="A6" s="82"/>
      <c r="B6" s="82"/>
      <c r="C6" s="83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7"/>
    </row>
    <row r="7" spans="1:19" ht="16.5">
      <c r="A7" s="82"/>
      <c r="B7" s="82"/>
      <c r="C7" s="83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4"/>
      <c r="R7" s="82"/>
      <c r="S7" s="82"/>
    </row>
    <row r="8" spans="1:19" ht="16.5">
      <c r="A8" s="82"/>
      <c r="B8" s="82"/>
      <c r="C8" s="83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4"/>
      <c r="R8" s="82"/>
      <c r="S8" s="82"/>
    </row>
    <row r="9" spans="1:19" ht="16.5">
      <c r="A9" s="82"/>
      <c r="B9" s="82"/>
      <c r="C9" s="83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6.5">
      <c r="A10" s="82"/>
      <c r="B10" s="82"/>
      <c r="C10" s="83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6.5">
      <c r="A11" s="82"/>
      <c r="B11" s="82"/>
      <c r="C11" s="83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6.5">
      <c r="A12" s="82"/>
      <c r="B12" s="82"/>
      <c r="C12" s="8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6.5">
      <c r="A13" s="76"/>
      <c r="B13" s="82"/>
      <c r="C13" s="8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29.25" customHeight="1">
      <c r="A14" s="76"/>
      <c r="B14" s="82"/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27.75" customHeight="1">
      <c r="A15" s="76"/>
      <c r="B15" s="82"/>
      <c r="C15" s="83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19" ht="18" customHeight="1">
      <c r="A16" s="82"/>
      <c r="B16" s="82"/>
      <c r="C16" s="8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16.5">
      <c r="A17" s="82"/>
      <c r="B17" s="82"/>
      <c r="C17" s="83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ht="16.5">
      <c r="A18" s="82"/>
      <c r="B18" s="82"/>
      <c r="C18" s="83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6.5">
      <c r="A19" s="85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ht="16.5">
      <c r="A20" s="8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84"/>
    </row>
    <row r="21" spans="1:19" ht="16.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81"/>
    </row>
    <row r="22" spans="1:19" ht="16.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49"/>
    </row>
  </sheetData>
  <sheetProtection/>
  <mergeCells count="10">
    <mergeCell ref="R2:S2"/>
    <mergeCell ref="A1:S1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" right="0" top="0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:O4"/>
    </sheetView>
  </sheetViews>
  <sheetFormatPr defaultColWidth="8.72265625" defaultRowHeight="16.5"/>
  <cols>
    <col min="1" max="1" width="17.6328125" style="0" customWidth="1"/>
    <col min="2" max="2" width="6.18359375" style="0" customWidth="1"/>
    <col min="3" max="3" width="6.6328125" style="0" customWidth="1"/>
    <col min="4" max="4" width="5.36328125" style="0" customWidth="1"/>
    <col min="5" max="5" width="6.54296875" style="0" customWidth="1"/>
    <col min="6" max="6" width="5.90625" style="0" customWidth="1"/>
    <col min="7" max="7" width="6.54296875" style="0" customWidth="1"/>
    <col min="8" max="8" width="6.0859375" style="0" customWidth="1"/>
    <col min="9" max="9" width="6.453125" style="0" customWidth="1"/>
    <col min="10" max="10" width="7.6328125" style="0" customWidth="1"/>
    <col min="11" max="11" width="6.8125" style="0" customWidth="1"/>
    <col min="12" max="12" width="7.18359375" style="0" customWidth="1"/>
    <col min="13" max="13" width="7.6328125" style="0" customWidth="1"/>
    <col min="14" max="14" width="6.99609375" style="0" customWidth="1"/>
  </cols>
  <sheetData>
    <row r="1" spans="1:14" ht="16.5">
      <c r="A1" s="88"/>
      <c r="B1" s="88"/>
      <c r="C1" s="88"/>
      <c r="D1" s="75"/>
      <c r="E1" s="88"/>
      <c r="F1" s="88"/>
      <c r="G1" s="88"/>
      <c r="H1" s="75"/>
      <c r="I1" s="75"/>
      <c r="J1" s="75"/>
      <c r="K1" s="75"/>
      <c r="L1" s="91"/>
      <c r="M1" s="91"/>
      <c r="N1" s="93"/>
    </row>
    <row r="2" spans="1:14" ht="16.5">
      <c r="A2" s="88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82"/>
    </row>
    <row r="3" spans="1:14" ht="16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N3" s="94"/>
    </row>
    <row r="4" spans="1:14" ht="16.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53"/>
    </sheetView>
  </sheetViews>
  <sheetFormatPr defaultColWidth="8.72265625" defaultRowHeight="16.5"/>
  <cols>
    <col min="5" max="5" width="30.6328125" style="0" customWidth="1"/>
    <col min="6" max="6" width="17.90625" style="0" customWidth="1"/>
    <col min="7" max="7" width="11.99609375" style="0" customWidth="1"/>
  </cols>
  <sheetData>
    <row r="1" spans="1:6" ht="16.5">
      <c r="A1" s="2"/>
      <c r="B1" s="3"/>
      <c r="C1" s="3"/>
      <c r="D1" s="127"/>
      <c r="E1" s="127"/>
      <c r="F1" s="127"/>
    </row>
    <row r="2" spans="1:6" ht="16.5">
      <c r="A2" s="2"/>
      <c r="B2" s="3"/>
      <c r="C2" s="3"/>
      <c r="D2" s="123"/>
      <c r="E2" s="123"/>
      <c r="F2" s="123"/>
    </row>
    <row r="3" spans="1:6" ht="16.5">
      <c r="A3" s="2"/>
      <c r="B3" s="3"/>
      <c r="C3" s="3"/>
      <c r="D3" s="123"/>
      <c r="E3" s="123"/>
      <c r="F3" s="123"/>
    </row>
    <row r="4" spans="1:6" ht="16.5">
      <c r="A4" s="2"/>
      <c r="B4" s="3"/>
      <c r="C4" s="3"/>
      <c r="D4" s="123"/>
      <c r="E4" s="123"/>
      <c r="F4" s="123"/>
    </row>
    <row r="5" spans="1:6" ht="16.5">
      <c r="A5" s="2"/>
      <c r="B5" s="3"/>
      <c r="C5" s="3"/>
      <c r="D5" s="123"/>
      <c r="E5" s="123"/>
      <c r="F5" s="123"/>
    </row>
    <row r="6" spans="1:6" ht="17.25" thickBot="1">
      <c r="A6" s="134"/>
      <c r="B6" s="135"/>
      <c r="C6" s="135"/>
      <c r="D6" s="135"/>
      <c r="E6" s="135"/>
      <c r="F6" s="135"/>
    </row>
    <row r="7" spans="1:7" ht="17.25" thickBot="1">
      <c r="A7" s="128"/>
      <c r="B7" s="129"/>
      <c r="C7" s="129"/>
      <c r="D7" s="129"/>
      <c r="E7" s="129"/>
      <c r="F7" s="102"/>
      <c r="G7" s="54"/>
    </row>
    <row r="8" spans="1:7" ht="16.5">
      <c r="A8" s="149"/>
      <c r="B8" s="150"/>
      <c r="C8" s="150"/>
      <c r="D8" s="150"/>
      <c r="E8" s="150"/>
      <c r="F8" s="104"/>
      <c r="G8" s="50"/>
    </row>
    <row r="9" spans="1:7" ht="16.5">
      <c r="A9" s="120"/>
      <c r="B9" s="121"/>
      <c r="C9" s="121"/>
      <c r="D9" s="121"/>
      <c r="E9" s="122"/>
      <c r="F9" s="105"/>
      <c r="G9" s="103"/>
    </row>
    <row r="10" spans="1:7" ht="16.5">
      <c r="A10" s="124"/>
      <c r="B10" s="125"/>
      <c r="C10" s="125"/>
      <c r="D10" s="125"/>
      <c r="E10" s="126"/>
      <c r="F10" s="97"/>
      <c r="G10" s="86"/>
    </row>
    <row r="11" spans="1:7" ht="16.5">
      <c r="A11" s="120"/>
      <c r="B11" s="121"/>
      <c r="C11" s="121"/>
      <c r="D11" s="121"/>
      <c r="E11" s="122"/>
      <c r="F11" s="98"/>
      <c r="G11" s="54"/>
    </row>
    <row r="12" spans="1:7" ht="16.5">
      <c r="A12" s="124"/>
      <c r="B12" s="125"/>
      <c r="C12" s="125"/>
      <c r="D12" s="125"/>
      <c r="E12" s="126"/>
      <c r="F12" s="97"/>
      <c r="G12" s="86"/>
    </row>
    <row r="13" spans="1:7" ht="16.5">
      <c r="A13" s="124"/>
      <c r="B13" s="125"/>
      <c r="C13" s="125"/>
      <c r="D13" s="125"/>
      <c r="E13" s="126"/>
      <c r="F13" s="98"/>
      <c r="G13" s="54"/>
    </row>
    <row r="14" spans="1:7" ht="16.5">
      <c r="A14" s="120"/>
      <c r="B14" s="121"/>
      <c r="C14" s="121"/>
      <c r="D14" s="121"/>
      <c r="E14" s="122"/>
      <c r="F14" s="99"/>
      <c r="G14" s="86"/>
    </row>
    <row r="15" spans="1:7" ht="16.5">
      <c r="A15" s="124"/>
      <c r="B15" s="125"/>
      <c r="C15" s="125"/>
      <c r="D15" s="125"/>
      <c r="E15" s="126"/>
      <c r="F15" s="98"/>
      <c r="G15" s="54"/>
    </row>
    <row r="16" spans="1:7" ht="16.5">
      <c r="A16" s="124"/>
      <c r="B16" s="125"/>
      <c r="C16" s="125"/>
      <c r="D16" s="125"/>
      <c r="E16" s="126"/>
      <c r="F16" s="98"/>
      <c r="G16" s="54"/>
    </row>
    <row r="17" spans="1:7" ht="16.5">
      <c r="A17" s="120"/>
      <c r="B17" s="121"/>
      <c r="C17" s="121"/>
      <c r="D17" s="121"/>
      <c r="E17" s="122"/>
      <c r="F17" s="98"/>
      <c r="G17" s="54"/>
    </row>
    <row r="18" spans="1:7" ht="16.5">
      <c r="A18" s="114"/>
      <c r="B18" s="115"/>
      <c r="C18" s="115"/>
      <c r="D18" s="115"/>
      <c r="E18" s="116"/>
      <c r="F18" s="97"/>
      <c r="G18" s="54"/>
    </row>
    <row r="19" spans="1:7" ht="16.5">
      <c r="A19" s="120"/>
      <c r="B19" s="121"/>
      <c r="C19" s="121"/>
      <c r="D19" s="121"/>
      <c r="E19" s="122"/>
      <c r="F19" s="98"/>
      <c r="G19" s="54"/>
    </row>
    <row r="20" spans="1:7" ht="16.5">
      <c r="A20" s="124"/>
      <c r="B20" s="125"/>
      <c r="C20" s="125"/>
      <c r="D20" s="125"/>
      <c r="E20" s="126"/>
      <c r="F20" s="97"/>
      <c r="G20" s="54"/>
    </row>
    <row r="21" spans="1:7" ht="16.5">
      <c r="A21" s="120"/>
      <c r="B21" s="121"/>
      <c r="C21" s="121"/>
      <c r="D21" s="121"/>
      <c r="E21" s="122"/>
      <c r="F21" s="99"/>
      <c r="G21" s="86"/>
    </row>
    <row r="22" spans="1:7" ht="16.5">
      <c r="A22" s="124"/>
      <c r="B22" s="125"/>
      <c r="C22" s="125"/>
      <c r="D22" s="125"/>
      <c r="E22" s="126"/>
      <c r="F22" s="98"/>
      <c r="G22" s="54"/>
    </row>
    <row r="23" spans="1:7" ht="16.5">
      <c r="A23" s="124"/>
      <c r="B23" s="125"/>
      <c r="C23" s="125"/>
      <c r="D23" s="125"/>
      <c r="E23" s="126"/>
      <c r="F23" s="98"/>
      <c r="G23" s="54"/>
    </row>
    <row r="24" spans="1:7" ht="16.5">
      <c r="A24" s="124"/>
      <c r="B24" s="125"/>
      <c r="C24" s="125"/>
      <c r="D24" s="125"/>
      <c r="E24" s="126"/>
      <c r="F24" s="98"/>
      <c r="G24" s="54"/>
    </row>
    <row r="25" spans="1:7" ht="16.5">
      <c r="A25" s="117"/>
      <c r="B25" s="118"/>
      <c r="C25" s="118"/>
      <c r="D25" s="118"/>
      <c r="E25" s="119"/>
      <c r="F25" s="98"/>
      <c r="G25" s="54"/>
    </row>
    <row r="26" spans="1:7" ht="16.5">
      <c r="A26" s="124"/>
      <c r="B26" s="125"/>
      <c r="C26" s="125"/>
      <c r="D26" s="125"/>
      <c r="E26" s="126"/>
      <c r="F26" s="99"/>
      <c r="G26" s="54"/>
    </row>
    <row r="27" spans="1:7" ht="16.5">
      <c r="A27" s="120"/>
      <c r="B27" s="121"/>
      <c r="C27" s="121"/>
      <c r="D27" s="121"/>
      <c r="E27" s="122"/>
      <c r="F27" s="98"/>
      <c r="G27" s="54"/>
    </row>
    <row r="28" spans="1:7" ht="16.5">
      <c r="A28" s="114"/>
      <c r="B28" s="115"/>
      <c r="C28" s="115"/>
      <c r="D28" s="115"/>
      <c r="E28" s="116"/>
      <c r="F28" s="98"/>
      <c r="G28" s="54"/>
    </row>
    <row r="29" spans="1:7" ht="16.5">
      <c r="A29" s="114"/>
      <c r="B29" s="115"/>
      <c r="C29" s="115"/>
      <c r="D29" s="115"/>
      <c r="E29" s="116"/>
      <c r="F29" s="98"/>
      <c r="G29" s="54"/>
    </row>
    <row r="30" spans="1:7" ht="16.5">
      <c r="A30" s="117"/>
      <c r="B30" s="118"/>
      <c r="C30" s="118"/>
      <c r="D30" s="118"/>
      <c r="E30" s="119"/>
      <c r="F30" s="98"/>
      <c r="G30" s="54"/>
    </row>
    <row r="31" spans="1:7" ht="16.5">
      <c r="A31" s="120"/>
      <c r="B31" s="121"/>
      <c r="C31" s="121"/>
      <c r="D31" s="121"/>
      <c r="E31" s="122"/>
      <c r="F31" s="97"/>
      <c r="G31" s="54"/>
    </row>
    <row r="32" spans="1:7" ht="16.5">
      <c r="A32" s="124"/>
      <c r="B32" s="125"/>
      <c r="C32" s="125"/>
      <c r="D32" s="125"/>
      <c r="E32" s="126"/>
      <c r="F32" s="97"/>
      <c r="G32" s="54"/>
    </row>
    <row r="33" spans="1:7" ht="16.5">
      <c r="A33" s="120"/>
      <c r="B33" s="121"/>
      <c r="C33" s="121"/>
      <c r="D33" s="121"/>
      <c r="E33" s="122"/>
      <c r="F33" s="98"/>
      <c r="G33" s="54"/>
    </row>
    <row r="34" spans="1:7" ht="16.5">
      <c r="A34" s="124"/>
      <c r="B34" s="125"/>
      <c r="C34" s="125"/>
      <c r="D34" s="125"/>
      <c r="E34" s="126"/>
      <c r="F34" s="97"/>
      <c r="G34" s="54"/>
    </row>
    <row r="35" spans="1:7" ht="16.5">
      <c r="A35" s="117"/>
      <c r="B35" s="118"/>
      <c r="C35" s="118"/>
      <c r="D35" s="118"/>
      <c r="E35" s="119"/>
      <c r="F35" s="98"/>
      <c r="G35" s="54"/>
    </row>
    <row r="36" spans="1:7" ht="16.5">
      <c r="A36" s="120"/>
      <c r="B36" s="121"/>
      <c r="C36" s="121"/>
      <c r="D36" s="121"/>
      <c r="E36" s="122"/>
      <c r="F36" s="97"/>
      <c r="G36" s="54"/>
    </row>
    <row r="37" spans="1:7" ht="16.5">
      <c r="A37" s="120"/>
      <c r="B37" s="121"/>
      <c r="C37" s="121"/>
      <c r="D37" s="121"/>
      <c r="E37" s="122"/>
      <c r="F37" s="97"/>
      <c r="G37" s="54"/>
    </row>
    <row r="38" spans="1:7" ht="16.5">
      <c r="A38" s="131"/>
      <c r="B38" s="132"/>
      <c r="C38" s="132"/>
      <c r="D38" s="132"/>
      <c r="E38" s="133"/>
      <c r="F38" s="97"/>
      <c r="G38" s="54"/>
    </row>
    <row r="39" spans="1:7" ht="16.5">
      <c r="A39" s="120"/>
      <c r="B39" s="121"/>
      <c r="C39" s="121"/>
      <c r="D39" s="121"/>
      <c r="E39" s="122"/>
      <c r="F39" s="97"/>
      <c r="G39" s="54"/>
    </row>
    <row r="40" spans="1:7" ht="16.5">
      <c r="A40" s="124"/>
      <c r="B40" s="125"/>
      <c r="C40" s="125"/>
      <c r="D40" s="125"/>
      <c r="E40" s="126"/>
      <c r="F40" s="97"/>
      <c r="G40" s="54"/>
    </row>
    <row r="41" spans="1:7" ht="16.5">
      <c r="A41" s="124"/>
      <c r="B41" s="125"/>
      <c r="C41" s="125"/>
      <c r="D41" s="125"/>
      <c r="E41" s="126"/>
      <c r="F41" s="98"/>
      <c r="G41" s="54"/>
    </row>
    <row r="42" spans="1:7" ht="16.5">
      <c r="A42" s="124"/>
      <c r="B42" s="125"/>
      <c r="C42" s="125"/>
      <c r="D42" s="125"/>
      <c r="E42" s="126"/>
      <c r="F42" s="98"/>
      <c r="G42" s="54"/>
    </row>
    <row r="43" spans="1:7" ht="16.5">
      <c r="A43" s="124"/>
      <c r="B43" s="125"/>
      <c r="C43" s="125"/>
      <c r="D43" s="125"/>
      <c r="E43" s="126"/>
      <c r="F43" s="98"/>
      <c r="G43" s="54"/>
    </row>
    <row r="44" spans="1:7" ht="16.5">
      <c r="A44" s="20"/>
      <c r="B44" s="151"/>
      <c r="C44" s="152"/>
      <c r="D44" s="152"/>
      <c r="E44" s="153"/>
      <c r="F44" s="98"/>
      <c r="G44" s="54"/>
    </row>
    <row r="45" spans="1:7" ht="16.5">
      <c r="A45" s="154"/>
      <c r="B45" s="152"/>
      <c r="C45" s="152"/>
      <c r="D45" s="152"/>
      <c r="E45" s="153"/>
      <c r="F45" s="97"/>
      <c r="G45" s="54"/>
    </row>
    <row r="46" spans="1:7" ht="16.5">
      <c r="A46" s="154"/>
      <c r="B46" s="152"/>
      <c r="C46" s="152"/>
      <c r="D46" s="152"/>
      <c r="E46" s="153"/>
      <c r="F46" s="97"/>
      <c r="G46" s="54"/>
    </row>
    <row r="47" spans="1:7" ht="16.5">
      <c r="A47" s="154"/>
      <c r="B47" s="152"/>
      <c r="C47" s="152"/>
      <c r="D47" s="152"/>
      <c r="E47" s="153"/>
      <c r="F47" s="97"/>
      <c r="G47" s="54"/>
    </row>
    <row r="48" spans="1:7" ht="16.5">
      <c r="A48" s="124"/>
      <c r="B48" s="125"/>
      <c r="C48" s="125"/>
      <c r="D48" s="125"/>
      <c r="E48" s="126"/>
      <c r="F48" s="97"/>
      <c r="G48" s="54"/>
    </row>
    <row r="49" spans="1:7" ht="16.5">
      <c r="A49" s="124"/>
      <c r="B49" s="125"/>
      <c r="C49" s="125"/>
      <c r="D49" s="125"/>
      <c r="E49" s="126"/>
      <c r="F49" s="98"/>
      <c r="G49" s="54"/>
    </row>
    <row r="50" spans="1:7" ht="16.5">
      <c r="A50" s="124"/>
      <c r="B50" s="125"/>
      <c r="C50" s="125"/>
      <c r="D50" s="125"/>
      <c r="E50" s="126"/>
      <c r="F50" s="98"/>
      <c r="G50" s="54"/>
    </row>
    <row r="51" spans="1:7" ht="17.25" thickBot="1">
      <c r="A51" s="136"/>
      <c r="B51" s="137"/>
      <c r="C51" s="137"/>
      <c r="D51" s="137"/>
      <c r="E51" s="138"/>
      <c r="F51" s="98"/>
      <c r="G51" s="54"/>
    </row>
    <row r="52" spans="1:7" ht="17.25" thickBot="1">
      <c r="A52" s="139"/>
      <c r="B52" s="140"/>
      <c r="C52" s="140"/>
      <c r="D52" s="140"/>
      <c r="E52" s="141"/>
      <c r="F52" s="100"/>
      <c r="G52" s="54"/>
    </row>
    <row r="53" spans="6:7" ht="17.25" thickBot="1">
      <c r="F53" s="101"/>
      <c r="G53" s="54"/>
    </row>
  </sheetData>
  <sheetProtection/>
  <mergeCells count="49">
    <mergeCell ref="A52:E52"/>
    <mergeCell ref="A6:F6"/>
    <mergeCell ref="A8:E8"/>
    <mergeCell ref="B44:E44"/>
    <mergeCell ref="A45:E45"/>
    <mergeCell ref="A46:E46"/>
    <mergeCell ref="A47:E47"/>
    <mergeCell ref="A42:E42"/>
    <mergeCell ref="A43:E43"/>
    <mergeCell ref="A48:E48"/>
    <mergeCell ref="A49:E49"/>
    <mergeCell ref="A50:E50"/>
    <mergeCell ref="A51:E51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D1:F1"/>
    <mergeCell ref="D2:F5"/>
    <mergeCell ref="A7:E7"/>
    <mergeCell ref="A9:E9"/>
    <mergeCell ref="A10:E10"/>
    <mergeCell ref="A11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8.72265625" defaultRowHeight="16.5"/>
  <sheetData>
    <row r="1" ht="16.5">
      <c r="A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и бюджета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User</cp:lastModifiedBy>
  <cp:lastPrinted>2017-11-24T07:35:48Z</cp:lastPrinted>
  <dcterms:created xsi:type="dcterms:W3CDTF">1997-09-24T12:05:00Z</dcterms:created>
  <dcterms:modified xsi:type="dcterms:W3CDTF">2018-11-23T05:10:22Z</dcterms:modified>
  <cp:category/>
  <cp:version/>
  <cp:contentType/>
  <cp:contentStatus/>
</cp:coreProperties>
</file>